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6"/>
  <workbookPr codeName="ThisWorkbook" defaultThemeVersion="124226"/>
  <mc:AlternateContent xmlns:mc="http://schemas.openxmlformats.org/markup-compatibility/2006">
    <mc:Choice Requires="x15">
      <x15ac:absPath xmlns:x15ac="http://schemas.microsoft.com/office/spreadsheetml/2010/11/ac" url="R:\200_運用（システム関係）\020_委託システム\020_新財務会計システム構築\R8\22_仕様書・要件定義書作成【JSベース】\40_★要件定義書作成\04_要件定義書（最終案）【各課確認後】\"/>
    </mc:Choice>
  </mc:AlternateContent>
  <xr:revisionPtr revIDLastSave="0" documentId="13_ncr:1_{66A050C8-803C-4A9B-A19F-AFA487B33FFC}" xr6:coauthVersionLast="36" xr6:coauthVersionMax="36" xr10:uidLastSave="{00000000-0000-0000-0000-000000000000}"/>
  <workbookProtection workbookAlgorithmName="SHA-512" workbookHashValue="FQp+FcMFejZzAqbgPmGrFyaicMtRkATb3idsrqgO3LdI2YeQmgsyzR+02+ZlB+BMuGwAwR///JZmYNDuvGhvnA==" workbookSaltValue="1Er/ndtJNk/DAo77u7FSiw==" workbookSpinCount="100000" lockStructure="1"/>
  <bookViews>
    <workbookView xWindow="-120" yWindow="-16320" windowWidth="19320" windowHeight="15720" tabRatio="822" xr2:uid="{00000000-000D-0000-FFFF-FFFF00000000}"/>
  </bookViews>
  <sheets>
    <sheet name="文書管理・電子決裁" sheetId="12" r:id="rId1"/>
    <sheet name="財務会計連携機能" sheetId="9" r:id="rId2"/>
    <sheet name="計算" sheetId="13" state="hidden" r:id="rId3"/>
  </sheets>
  <definedNames>
    <definedName name="_xlnm._FilterDatabase" localSheetId="1" hidden="1">財務会計連携機能!$A$3:$H$3</definedName>
    <definedName name="_xlnm._FilterDatabase" localSheetId="0" hidden="1">文書管理・電子決裁!$A$3:$H$175</definedName>
    <definedName name="_xlnm.Print_Area" localSheetId="1">財務会計連携機能!$A$1:$H$35</definedName>
    <definedName name="_xlnm.Print_Area" localSheetId="0">文書管理・電子決裁!$A$1:$H$173</definedName>
  </definedNames>
  <calcPr calcId="191029"/>
</workbook>
</file>

<file path=xl/calcChain.xml><?xml version="1.0" encoding="utf-8"?>
<calcChain xmlns="http://schemas.openxmlformats.org/spreadsheetml/2006/main">
  <c r="A6" i="12" l="1"/>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 r="A171" i="12"/>
  <c r="A172" i="12"/>
  <c r="A35" i="9" l="1"/>
  <c r="A34" i="9"/>
  <c r="A33" i="9"/>
  <c r="A32" i="9"/>
  <c r="A31" i="9"/>
  <c r="A30" i="9"/>
  <c r="A29" i="9"/>
  <c r="A28" i="9"/>
  <c r="A27" i="9"/>
  <c r="A26" i="9"/>
  <c r="A25" i="9"/>
  <c r="A24" i="9"/>
  <c r="A23" i="9"/>
  <c r="A22" i="9"/>
  <c r="A21" i="9"/>
  <c r="A20" i="9"/>
  <c r="A19" i="9"/>
  <c r="A18" i="9"/>
  <c r="A17" i="9"/>
  <c r="A16" i="9"/>
  <c r="A15" i="9"/>
  <c r="A14" i="9"/>
  <c r="A13" i="9"/>
  <c r="A12" i="9"/>
  <c r="A11" i="9"/>
  <c r="A10" i="9"/>
  <c r="A173" i="12"/>
  <c r="R4" i="13" l="1"/>
  <c r="R5" i="13"/>
  <c r="Q6" i="13"/>
  <c r="R6" i="13"/>
  <c r="Q7" i="13"/>
  <c r="R7" i="13"/>
  <c r="Q8" i="13"/>
  <c r="R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R36" i="13"/>
  <c r="Q37" i="13"/>
  <c r="R37" i="13"/>
  <c r="Q38" i="13"/>
  <c r="R38" i="13"/>
  <c r="Q39" i="13"/>
  <c r="R39" i="13"/>
  <c r="Q40" i="13"/>
  <c r="R40" i="13"/>
  <c r="Q41" i="13"/>
  <c r="R41" i="13"/>
  <c r="Q42" i="13"/>
  <c r="R42" i="13"/>
  <c r="Q43" i="13"/>
  <c r="R43" i="13"/>
  <c r="Q44" i="13"/>
  <c r="R44" i="13"/>
  <c r="Q45" i="13"/>
  <c r="R45" i="13"/>
  <c r="Q46" i="13"/>
  <c r="R46" i="13"/>
  <c r="Q47" i="13"/>
  <c r="R47" i="13"/>
  <c r="Q48" i="13"/>
  <c r="R48" i="13"/>
  <c r="Q49" i="13"/>
  <c r="R49" i="13"/>
  <c r="Q50" i="13"/>
  <c r="R50" i="13"/>
  <c r="R51" i="13"/>
  <c r="R52" i="13"/>
  <c r="R53" i="13"/>
  <c r="R54" i="13"/>
  <c r="R55" i="13"/>
  <c r="R56" i="13"/>
  <c r="R57" i="13"/>
  <c r="R58" i="13"/>
  <c r="R59" i="13"/>
  <c r="R60" i="13"/>
  <c r="R61" i="13"/>
  <c r="R62" i="13"/>
  <c r="R63" i="13"/>
  <c r="R64" i="13"/>
  <c r="R65" i="13"/>
  <c r="R66" i="13"/>
  <c r="R67" i="13"/>
  <c r="R68" i="13"/>
  <c r="R69" i="13"/>
  <c r="R70" i="13"/>
  <c r="R71" i="13"/>
  <c r="R72" i="13"/>
  <c r="R73" i="13"/>
  <c r="R74" i="13"/>
  <c r="R75" i="13"/>
  <c r="R76" i="13"/>
  <c r="R77" i="13"/>
  <c r="R78" i="13"/>
  <c r="R79" i="13"/>
  <c r="R80" i="13"/>
  <c r="R81" i="13"/>
  <c r="R82" i="13"/>
  <c r="R83" i="13"/>
  <c r="R84" i="13"/>
  <c r="R85" i="13"/>
  <c r="R86" i="13"/>
  <c r="R87" i="13"/>
  <c r="R88" i="13"/>
  <c r="R89" i="13"/>
  <c r="R90" i="13"/>
  <c r="R91" i="13"/>
  <c r="R92" i="13"/>
  <c r="R93" i="13"/>
  <c r="R94" i="13"/>
  <c r="R95" i="13"/>
  <c r="R96" i="13"/>
  <c r="R97" i="13"/>
  <c r="R98" i="13"/>
  <c r="R99" i="13"/>
  <c r="R100" i="13"/>
  <c r="R101" i="13"/>
  <c r="R102" i="13"/>
  <c r="R103" i="13"/>
  <c r="R104" i="13"/>
  <c r="R105" i="13"/>
  <c r="R106" i="13"/>
  <c r="R107" i="13"/>
  <c r="R108" i="13"/>
  <c r="R109" i="13"/>
  <c r="R110" i="13"/>
  <c r="R111" i="13"/>
  <c r="R112" i="13"/>
  <c r="R113" i="13"/>
  <c r="R114" i="13"/>
  <c r="R115" i="13"/>
  <c r="R116" i="13"/>
  <c r="R117" i="13"/>
  <c r="R118" i="13"/>
  <c r="R119" i="13"/>
  <c r="R120" i="13"/>
  <c r="R121" i="13"/>
  <c r="R122" i="13"/>
  <c r="R123" i="13"/>
  <c r="R124" i="13"/>
  <c r="R125" i="13"/>
  <c r="R126" i="13"/>
  <c r="R127" i="13"/>
  <c r="R128" i="13"/>
  <c r="R129" i="13"/>
  <c r="R130" i="13"/>
  <c r="R131" i="13"/>
  <c r="R132" i="13"/>
  <c r="R133" i="13"/>
  <c r="R134" i="13"/>
  <c r="R135" i="13"/>
  <c r="R136" i="13"/>
  <c r="R137" i="13"/>
  <c r="R138" i="13"/>
  <c r="R139" i="13"/>
  <c r="R140" i="13"/>
  <c r="R141" i="13"/>
  <c r="R142" i="13"/>
  <c r="R143" i="13"/>
  <c r="R144" i="13"/>
  <c r="R145" i="13"/>
  <c r="R146" i="13"/>
  <c r="R147" i="13"/>
  <c r="R148" i="13"/>
  <c r="R149" i="13"/>
  <c r="R150" i="13"/>
  <c r="R151" i="13"/>
  <c r="R152" i="13"/>
  <c r="R153" i="13"/>
  <c r="R154" i="13"/>
  <c r="R155" i="13"/>
  <c r="R156" i="13"/>
  <c r="R157" i="13"/>
  <c r="R158" i="13"/>
  <c r="R159" i="13"/>
  <c r="R160" i="13"/>
  <c r="R161" i="13"/>
  <c r="R162" i="13"/>
  <c r="R163" i="13"/>
  <c r="R164" i="13"/>
  <c r="R165" i="13"/>
  <c r="R166" i="13"/>
  <c r="R167" i="13"/>
  <c r="R168" i="13"/>
  <c r="R169" i="13"/>
  <c r="R170" i="13"/>
  <c r="R171" i="13"/>
  <c r="R172" i="13"/>
  <c r="R173" i="13"/>
  <c r="Q174" i="13"/>
  <c r="R174" i="13"/>
  <c r="Q175" i="13"/>
  <c r="R175" i="13"/>
  <c r="Q176" i="13"/>
  <c r="R176" i="13"/>
  <c r="Q177" i="13"/>
  <c r="R177" i="13"/>
  <c r="Q178" i="13"/>
  <c r="R178" i="13"/>
  <c r="Q179" i="13"/>
  <c r="R179" i="13"/>
  <c r="Q180" i="13"/>
  <c r="R180" i="13"/>
  <c r="Q181" i="13"/>
  <c r="R181" i="13"/>
  <c r="Q182" i="13"/>
  <c r="R182" i="13"/>
  <c r="Q183" i="13"/>
  <c r="R183" i="13"/>
  <c r="Q184" i="13"/>
  <c r="R184" i="13"/>
  <c r="Q185" i="13"/>
  <c r="R185" i="13"/>
  <c r="Q186" i="13"/>
  <c r="R186" i="13"/>
  <c r="Q187" i="13"/>
  <c r="R187" i="13"/>
  <c r="Q188" i="13"/>
  <c r="R188" i="13"/>
  <c r="Q189" i="13"/>
  <c r="R189" i="13"/>
  <c r="Q190" i="13"/>
  <c r="R190" i="13"/>
  <c r="Q191" i="13"/>
  <c r="R191" i="13"/>
  <c r="Q192" i="13"/>
  <c r="R192" i="13"/>
  <c r="Q193" i="13"/>
  <c r="R193" i="13"/>
  <c r="Q194" i="13"/>
  <c r="R194" i="13"/>
  <c r="Q195" i="13"/>
  <c r="R195" i="13"/>
  <c r="Q196" i="13"/>
  <c r="R196" i="13"/>
  <c r="Q197" i="13"/>
  <c r="R197" i="13"/>
  <c r="Q198" i="13"/>
  <c r="R198" i="13"/>
  <c r="Q199" i="13"/>
  <c r="R199" i="13"/>
  <c r="Q200" i="13"/>
  <c r="R200" i="13"/>
  <c r="Q201" i="13"/>
  <c r="R201" i="13"/>
  <c r="K4" i="13" l="1"/>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K141" i="13"/>
  <c r="K142" i="13"/>
  <c r="K143" i="13"/>
  <c r="K144" i="13"/>
  <c r="K145" i="13"/>
  <c r="K146" i="13"/>
  <c r="K147" i="13"/>
  <c r="K148" i="13"/>
  <c r="K149" i="13"/>
  <c r="K150" i="13"/>
  <c r="K151" i="13"/>
  <c r="K152" i="13"/>
  <c r="K153" i="13"/>
  <c r="K154" i="13"/>
  <c r="K155" i="13"/>
  <c r="K156" i="13"/>
  <c r="K157" i="13"/>
  <c r="K158" i="13"/>
  <c r="K159" i="13"/>
  <c r="K160" i="13"/>
  <c r="K161" i="13"/>
  <c r="K162" i="13"/>
  <c r="K163" i="13"/>
  <c r="K164" i="13"/>
  <c r="K165" i="13"/>
  <c r="K166" i="13"/>
  <c r="K167" i="13"/>
  <c r="K168" i="13"/>
  <c r="K169" i="13"/>
  <c r="K170" i="13"/>
  <c r="K171" i="13"/>
  <c r="K172" i="13"/>
  <c r="K173" i="13"/>
  <c r="K174" i="13"/>
  <c r="K175" i="13"/>
  <c r="K176" i="13"/>
  <c r="K177" i="13"/>
  <c r="K178" i="13"/>
  <c r="K179" i="13"/>
  <c r="K180" i="13"/>
  <c r="K181" i="13"/>
  <c r="K182" i="13"/>
  <c r="K183" i="13"/>
  <c r="K184" i="13"/>
  <c r="K185" i="13"/>
  <c r="K186" i="13"/>
  <c r="K187" i="13"/>
  <c r="K188" i="13"/>
  <c r="K189" i="13"/>
  <c r="K190" i="13"/>
  <c r="K191" i="13"/>
  <c r="K192" i="13"/>
  <c r="K193" i="13"/>
  <c r="K194" i="13"/>
  <c r="K195" i="13"/>
  <c r="K196" i="13"/>
  <c r="K197" i="13"/>
  <c r="K198" i="13"/>
  <c r="K199" i="13"/>
  <c r="K200" i="13"/>
  <c r="K201" i="13"/>
  <c r="K3" i="13"/>
  <c r="R3" i="13" s="1"/>
  <c r="J4" i="13"/>
  <c r="Q4" i="13" s="1"/>
  <c r="J5" i="13"/>
  <c r="Q5" i="13" s="1"/>
  <c r="J6" i="13"/>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J102" i="13"/>
  <c r="J103" i="13"/>
  <c r="J104" i="13"/>
  <c r="J105" i="13"/>
  <c r="J106" i="13"/>
  <c r="J107" i="13"/>
  <c r="J108" i="13"/>
  <c r="J109" i="13"/>
  <c r="J110" i="13"/>
  <c r="J111" i="13"/>
  <c r="J112" i="13"/>
  <c r="J113" i="13"/>
  <c r="J114" i="13"/>
  <c r="J115" i="13"/>
  <c r="J116" i="13"/>
  <c r="J117" i="13"/>
  <c r="J118" i="13"/>
  <c r="J119" i="13"/>
  <c r="J120" i="13"/>
  <c r="J121" i="13"/>
  <c r="J122" i="13"/>
  <c r="J123" i="13"/>
  <c r="J124" i="13"/>
  <c r="J125" i="13"/>
  <c r="J126" i="13"/>
  <c r="J127" i="13"/>
  <c r="J128" i="13"/>
  <c r="J129" i="13"/>
  <c r="J130" i="13"/>
  <c r="J131" i="13"/>
  <c r="J132" i="13"/>
  <c r="J133" i="13"/>
  <c r="J134" i="13"/>
  <c r="J135" i="13"/>
  <c r="J136" i="13"/>
  <c r="J137" i="13"/>
  <c r="J138" i="13"/>
  <c r="J139" i="13"/>
  <c r="J140" i="13"/>
  <c r="J141" i="13"/>
  <c r="J142" i="13"/>
  <c r="J143" i="13"/>
  <c r="J144" i="13"/>
  <c r="J145" i="13"/>
  <c r="J146" i="13"/>
  <c r="J147" i="13"/>
  <c r="J148" i="13"/>
  <c r="J149" i="13"/>
  <c r="J150" i="13"/>
  <c r="J151" i="13"/>
  <c r="J152" i="13"/>
  <c r="J153" i="13"/>
  <c r="J154" i="13"/>
  <c r="J155" i="13"/>
  <c r="J156" i="13"/>
  <c r="J157" i="13"/>
  <c r="J158" i="13"/>
  <c r="J159" i="13"/>
  <c r="J160" i="13"/>
  <c r="J161" i="13"/>
  <c r="J162" i="13"/>
  <c r="J163" i="13"/>
  <c r="J164" i="13"/>
  <c r="J165" i="13"/>
  <c r="J166" i="13"/>
  <c r="J167" i="13"/>
  <c r="J168" i="13"/>
  <c r="J169" i="13"/>
  <c r="J170" i="13"/>
  <c r="J171" i="13"/>
  <c r="J172" i="13"/>
  <c r="J173" i="13"/>
  <c r="J174" i="13"/>
  <c r="J175" i="13"/>
  <c r="J176" i="13"/>
  <c r="J177" i="13"/>
  <c r="J178" i="13"/>
  <c r="J179" i="13"/>
  <c r="J180" i="13"/>
  <c r="J181" i="13"/>
  <c r="J182" i="13"/>
  <c r="J183" i="13"/>
  <c r="J184" i="13"/>
  <c r="J185" i="13"/>
  <c r="J186" i="13"/>
  <c r="J187" i="13"/>
  <c r="J188" i="13"/>
  <c r="J189" i="13"/>
  <c r="J190" i="13"/>
  <c r="J191" i="13"/>
  <c r="J192" i="13"/>
  <c r="J193" i="13"/>
  <c r="J194" i="13"/>
  <c r="J195" i="13"/>
  <c r="J196" i="13"/>
  <c r="J197" i="13"/>
  <c r="J198" i="13"/>
  <c r="J199" i="13"/>
  <c r="J200" i="13"/>
  <c r="J201" i="13"/>
  <c r="J3" i="13"/>
  <c r="Q3" i="13" s="1"/>
  <c r="A3" i="13"/>
  <c r="B4" i="13"/>
  <c r="E1" i="13" s="1"/>
  <c r="B5" i="13"/>
  <c r="B6" i="13"/>
  <c r="B7" i="13"/>
  <c r="B8" i="13"/>
  <c r="B9" i="13"/>
  <c r="B10" i="13"/>
  <c r="B11" i="13"/>
  <c r="B12" i="13"/>
  <c r="R12" i="13" s="1"/>
  <c r="B13" i="13"/>
  <c r="B14" i="13"/>
  <c r="B15" i="13"/>
  <c r="B16" i="13"/>
  <c r="R16" i="13" s="1"/>
  <c r="B17" i="13"/>
  <c r="B18" i="13"/>
  <c r="B19" i="13"/>
  <c r="B20" i="13"/>
  <c r="R20" i="13" s="1"/>
  <c r="B21" i="13"/>
  <c r="B22" i="13"/>
  <c r="B23" i="13"/>
  <c r="B24" i="13"/>
  <c r="R24" i="13" s="1"/>
  <c r="B25" i="13"/>
  <c r="B26" i="13"/>
  <c r="B27" i="13"/>
  <c r="B28" i="13"/>
  <c r="R28" i="13" s="1"/>
  <c r="B29" i="13"/>
  <c r="B30" i="13"/>
  <c r="B31" i="13"/>
  <c r="B32" i="13"/>
  <c r="R32" i="13" s="1"/>
  <c r="B33" i="13"/>
  <c r="B34" i="13"/>
  <c r="B35" i="13"/>
  <c r="R35" i="13" s="1"/>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104" i="13"/>
  <c r="B105" i="13"/>
  <c r="B106" i="13"/>
  <c r="B107" i="13"/>
  <c r="B108" i="13"/>
  <c r="B109" i="13"/>
  <c r="B110" i="13"/>
  <c r="B111" i="13"/>
  <c r="B112" i="13"/>
  <c r="B113" i="13"/>
  <c r="B114" i="13"/>
  <c r="B115" i="13"/>
  <c r="B116" i="13"/>
  <c r="B117" i="13"/>
  <c r="B118" i="13"/>
  <c r="B119" i="13"/>
  <c r="B120" i="13"/>
  <c r="B121" i="13"/>
  <c r="B122" i="13"/>
  <c r="B123" i="13"/>
  <c r="B124" i="13"/>
  <c r="B125" i="13"/>
  <c r="B126" i="13"/>
  <c r="B127" i="13"/>
  <c r="B128" i="13"/>
  <c r="B129" i="13"/>
  <c r="B130" i="13"/>
  <c r="B131" i="13"/>
  <c r="B132" i="13"/>
  <c r="B133" i="13"/>
  <c r="B134" i="13"/>
  <c r="B135" i="13"/>
  <c r="B136" i="13"/>
  <c r="B137" i="13"/>
  <c r="B138" i="13"/>
  <c r="B139" i="13"/>
  <c r="B140" i="13"/>
  <c r="B141" i="13"/>
  <c r="B142" i="13"/>
  <c r="B143" i="13"/>
  <c r="B144" i="13"/>
  <c r="B145" i="13"/>
  <c r="B146" i="13"/>
  <c r="B147" i="13"/>
  <c r="B148" i="13"/>
  <c r="B149" i="13"/>
  <c r="B150" i="13"/>
  <c r="B151" i="13"/>
  <c r="B152" i="13"/>
  <c r="B153" i="13"/>
  <c r="B154" i="13"/>
  <c r="B155" i="13"/>
  <c r="B156" i="13"/>
  <c r="B157" i="13"/>
  <c r="B158" i="13"/>
  <c r="B159" i="13"/>
  <c r="B160" i="13"/>
  <c r="B161" i="13"/>
  <c r="B162" i="13"/>
  <c r="B163" i="13"/>
  <c r="B164" i="13"/>
  <c r="B165" i="13"/>
  <c r="B166" i="13"/>
  <c r="B167" i="13"/>
  <c r="B168" i="13"/>
  <c r="B169" i="13"/>
  <c r="B170" i="13"/>
  <c r="B171" i="13"/>
  <c r="B172" i="13"/>
  <c r="B173" i="13"/>
  <c r="B174" i="13"/>
  <c r="B175" i="13"/>
  <c r="B176" i="13"/>
  <c r="B177" i="13"/>
  <c r="B178" i="13"/>
  <c r="B179" i="13"/>
  <c r="B180" i="13"/>
  <c r="B181" i="13"/>
  <c r="B182" i="13"/>
  <c r="B183" i="13"/>
  <c r="B184" i="13"/>
  <c r="B185" i="13"/>
  <c r="B186" i="13"/>
  <c r="B187" i="13"/>
  <c r="B188" i="13"/>
  <c r="B189" i="13"/>
  <c r="B190" i="13"/>
  <c r="B191" i="13"/>
  <c r="B192" i="13"/>
  <c r="B193" i="13"/>
  <c r="B194" i="13"/>
  <c r="B195" i="13"/>
  <c r="B196" i="13"/>
  <c r="B197" i="13"/>
  <c r="B198" i="13"/>
  <c r="B199" i="13"/>
  <c r="B200" i="13"/>
  <c r="B201" i="13"/>
  <c r="B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Q51" i="13" s="1"/>
  <c r="A52" i="13"/>
  <c r="Q52" i="13" s="1"/>
  <c r="A53" i="13"/>
  <c r="Q53" i="13" s="1"/>
  <c r="A54" i="13"/>
  <c r="Q54" i="13" s="1"/>
  <c r="A55" i="13"/>
  <c r="Q55" i="13" s="1"/>
  <c r="A56" i="13"/>
  <c r="Q56" i="13" s="1"/>
  <c r="A57" i="13"/>
  <c r="Q57" i="13" s="1"/>
  <c r="A58" i="13"/>
  <c r="Q58" i="13" s="1"/>
  <c r="A59" i="13"/>
  <c r="Q59" i="13" s="1"/>
  <c r="A60" i="13"/>
  <c r="Q60" i="13" s="1"/>
  <c r="A61" i="13"/>
  <c r="Q61" i="13" s="1"/>
  <c r="A62" i="13"/>
  <c r="Q62" i="13" s="1"/>
  <c r="A63" i="13"/>
  <c r="Q63" i="13" s="1"/>
  <c r="A64" i="13"/>
  <c r="Q64" i="13" s="1"/>
  <c r="A65" i="13"/>
  <c r="Q65" i="13" s="1"/>
  <c r="A66" i="13"/>
  <c r="Q66" i="13" s="1"/>
  <c r="A67" i="13"/>
  <c r="Q67" i="13" s="1"/>
  <c r="A68" i="13"/>
  <c r="Q68" i="13" s="1"/>
  <c r="A69" i="13"/>
  <c r="Q69" i="13" s="1"/>
  <c r="A70" i="13"/>
  <c r="Q70" i="13" s="1"/>
  <c r="A71" i="13"/>
  <c r="Q71" i="13" s="1"/>
  <c r="A72" i="13"/>
  <c r="Q72" i="13" s="1"/>
  <c r="A73" i="13"/>
  <c r="Q73" i="13" s="1"/>
  <c r="A74" i="13"/>
  <c r="Q74" i="13" s="1"/>
  <c r="A75" i="13"/>
  <c r="Q75" i="13" s="1"/>
  <c r="A76" i="13"/>
  <c r="Q76" i="13" s="1"/>
  <c r="A77" i="13"/>
  <c r="Q77" i="13" s="1"/>
  <c r="A78" i="13"/>
  <c r="Q78" i="13" s="1"/>
  <c r="A79" i="13"/>
  <c r="Q79" i="13" s="1"/>
  <c r="A80" i="13"/>
  <c r="Q80" i="13" s="1"/>
  <c r="A81" i="13"/>
  <c r="Q81" i="13" s="1"/>
  <c r="A82" i="13"/>
  <c r="Q82" i="13" s="1"/>
  <c r="A83" i="13"/>
  <c r="Q83" i="13" s="1"/>
  <c r="A84" i="13"/>
  <c r="Q84" i="13" s="1"/>
  <c r="A85" i="13"/>
  <c r="Q85" i="13" s="1"/>
  <c r="A86" i="13"/>
  <c r="Q86" i="13" s="1"/>
  <c r="A87" i="13"/>
  <c r="Q87" i="13" s="1"/>
  <c r="A88" i="13"/>
  <c r="Q88" i="13" s="1"/>
  <c r="A89" i="13"/>
  <c r="Q89" i="13" s="1"/>
  <c r="A90" i="13"/>
  <c r="Q90" i="13" s="1"/>
  <c r="A91" i="13"/>
  <c r="Q91" i="13" s="1"/>
  <c r="A92" i="13"/>
  <c r="Q92" i="13" s="1"/>
  <c r="A93" i="13"/>
  <c r="Q93" i="13" s="1"/>
  <c r="A94" i="13"/>
  <c r="Q94" i="13" s="1"/>
  <c r="A95" i="13"/>
  <c r="Q95" i="13" s="1"/>
  <c r="A96" i="13"/>
  <c r="Q96" i="13" s="1"/>
  <c r="A97" i="13"/>
  <c r="Q97" i="13" s="1"/>
  <c r="A98" i="13"/>
  <c r="Q98" i="13" s="1"/>
  <c r="A99" i="13"/>
  <c r="Q99" i="13" s="1"/>
  <c r="A100" i="13"/>
  <c r="Q100" i="13" s="1"/>
  <c r="A101" i="13"/>
  <c r="Q101" i="13" s="1"/>
  <c r="A102" i="13"/>
  <c r="Q102" i="13" s="1"/>
  <c r="A103" i="13"/>
  <c r="Q103" i="13" s="1"/>
  <c r="A104" i="13"/>
  <c r="Q104" i="13" s="1"/>
  <c r="A105" i="13"/>
  <c r="Q105" i="13" s="1"/>
  <c r="A106" i="13"/>
  <c r="Q106" i="13" s="1"/>
  <c r="A107" i="13"/>
  <c r="Q107" i="13" s="1"/>
  <c r="A108" i="13"/>
  <c r="Q108" i="13" s="1"/>
  <c r="A109" i="13"/>
  <c r="Q109" i="13" s="1"/>
  <c r="A110" i="13"/>
  <c r="Q110" i="13" s="1"/>
  <c r="A111" i="13"/>
  <c r="Q111" i="13" s="1"/>
  <c r="A112" i="13"/>
  <c r="Q112" i="13" s="1"/>
  <c r="A113" i="13"/>
  <c r="Q113" i="13" s="1"/>
  <c r="A114" i="13"/>
  <c r="Q114" i="13" s="1"/>
  <c r="A115" i="13"/>
  <c r="Q115" i="13" s="1"/>
  <c r="A116" i="13"/>
  <c r="Q116" i="13" s="1"/>
  <c r="A117" i="13"/>
  <c r="Q117" i="13" s="1"/>
  <c r="A118" i="13"/>
  <c r="Q118" i="13" s="1"/>
  <c r="A119" i="13"/>
  <c r="Q119" i="13" s="1"/>
  <c r="A120" i="13"/>
  <c r="Q120" i="13" s="1"/>
  <c r="A121" i="13"/>
  <c r="Q121" i="13" s="1"/>
  <c r="A122" i="13"/>
  <c r="Q122" i="13" s="1"/>
  <c r="A123" i="13"/>
  <c r="Q123" i="13" s="1"/>
  <c r="A124" i="13"/>
  <c r="Q124" i="13" s="1"/>
  <c r="A125" i="13"/>
  <c r="Q125" i="13" s="1"/>
  <c r="A126" i="13"/>
  <c r="Q126" i="13" s="1"/>
  <c r="A127" i="13"/>
  <c r="Q127" i="13" s="1"/>
  <c r="A128" i="13"/>
  <c r="Q128" i="13" s="1"/>
  <c r="A129" i="13"/>
  <c r="Q129" i="13" s="1"/>
  <c r="A130" i="13"/>
  <c r="Q130" i="13" s="1"/>
  <c r="A131" i="13"/>
  <c r="Q131" i="13" s="1"/>
  <c r="A132" i="13"/>
  <c r="Q132" i="13" s="1"/>
  <c r="A133" i="13"/>
  <c r="Q133" i="13" s="1"/>
  <c r="A134" i="13"/>
  <c r="Q134" i="13" s="1"/>
  <c r="A135" i="13"/>
  <c r="Q135" i="13" s="1"/>
  <c r="A136" i="13"/>
  <c r="Q136" i="13" s="1"/>
  <c r="A137" i="13"/>
  <c r="Q137" i="13" s="1"/>
  <c r="A138" i="13"/>
  <c r="Q138" i="13" s="1"/>
  <c r="A139" i="13"/>
  <c r="Q139" i="13" s="1"/>
  <c r="A140" i="13"/>
  <c r="Q140" i="13" s="1"/>
  <c r="A141" i="13"/>
  <c r="Q141" i="13" s="1"/>
  <c r="A142" i="13"/>
  <c r="Q142" i="13" s="1"/>
  <c r="A143" i="13"/>
  <c r="Q143" i="13" s="1"/>
  <c r="A144" i="13"/>
  <c r="Q144" i="13" s="1"/>
  <c r="A145" i="13"/>
  <c r="Q145" i="13" s="1"/>
  <c r="A146" i="13"/>
  <c r="Q146" i="13" s="1"/>
  <c r="A147" i="13"/>
  <c r="Q147" i="13" s="1"/>
  <c r="A148" i="13"/>
  <c r="Q148" i="13" s="1"/>
  <c r="A149" i="13"/>
  <c r="Q149" i="13" s="1"/>
  <c r="A150" i="13"/>
  <c r="Q150" i="13" s="1"/>
  <c r="A151" i="13"/>
  <c r="Q151" i="13" s="1"/>
  <c r="A152" i="13"/>
  <c r="Q152" i="13" s="1"/>
  <c r="A153" i="13"/>
  <c r="Q153" i="13" s="1"/>
  <c r="A154" i="13"/>
  <c r="Q154" i="13" s="1"/>
  <c r="A155" i="13"/>
  <c r="Q155" i="13" s="1"/>
  <c r="A156" i="13"/>
  <c r="Q156" i="13" s="1"/>
  <c r="A157" i="13"/>
  <c r="Q157" i="13" s="1"/>
  <c r="A158" i="13"/>
  <c r="Q158" i="13" s="1"/>
  <c r="A159" i="13"/>
  <c r="Q159" i="13" s="1"/>
  <c r="A160" i="13"/>
  <c r="Q160" i="13" s="1"/>
  <c r="A161" i="13"/>
  <c r="Q161" i="13" s="1"/>
  <c r="A162" i="13"/>
  <c r="Q162" i="13" s="1"/>
  <c r="A163" i="13"/>
  <c r="Q163" i="13" s="1"/>
  <c r="A164" i="13"/>
  <c r="Q164" i="13" s="1"/>
  <c r="A165" i="13"/>
  <c r="Q165" i="13" s="1"/>
  <c r="A166" i="13"/>
  <c r="Q166" i="13" s="1"/>
  <c r="A167" i="13"/>
  <c r="Q167" i="13" s="1"/>
  <c r="A168" i="13"/>
  <c r="Q168" i="13" s="1"/>
  <c r="A169" i="13"/>
  <c r="Q169" i="13" s="1"/>
  <c r="A170" i="13"/>
  <c r="Q170" i="13" s="1"/>
  <c r="A171" i="13"/>
  <c r="Q171" i="13" s="1"/>
  <c r="A172" i="13"/>
  <c r="Q172" i="13" s="1"/>
  <c r="A173" i="13"/>
  <c r="Q173" i="13" s="1"/>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R31" i="13" l="1"/>
  <c r="R27" i="13"/>
  <c r="R23" i="13"/>
  <c r="R19" i="13"/>
  <c r="R15" i="13"/>
  <c r="R11" i="13"/>
  <c r="R34" i="13"/>
  <c r="R30" i="13"/>
  <c r="R26" i="13"/>
  <c r="R22" i="13"/>
  <c r="R18" i="13"/>
  <c r="R14" i="13"/>
  <c r="R10" i="13"/>
  <c r="R33" i="13"/>
  <c r="R29" i="13"/>
  <c r="R25" i="13"/>
  <c r="R21" i="13"/>
  <c r="R17" i="13"/>
  <c r="R13" i="13"/>
  <c r="R9" i="13"/>
  <c r="T8" i="13" s="1"/>
  <c r="G1" i="13"/>
  <c r="V2" i="13" s="1"/>
  <c r="A4" i="9"/>
  <c r="T2" i="13" l="1"/>
  <c r="T5" i="13" s="1"/>
  <c r="A5" i="9" l="1"/>
  <c r="A6" i="9" l="1"/>
  <c r="A7" i="9"/>
  <c r="A8" i="9"/>
  <c r="A9" i="9"/>
  <c r="A5" i="12"/>
  <c r="A4" i="12"/>
</calcChain>
</file>

<file path=xl/sharedStrings.xml><?xml version="1.0" encoding="utf-8"?>
<sst xmlns="http://schemas.openxmlformats.org/spreadsheetml/2006/main" count="1051" uniqueCount="278">
  <si>
    <t>項番</t>
    <rPh sb="0" eb="2">
      <t>コウバン</t>
    </rPh>
    <phoneticPr fontId="1"/>
  </si>
  <si>
    <t>システム</t>
    <phoneticPr fontId="1"/>
  </si>
  <si>
    <t>業務</t>
    <rPh sb="0" eb="2">
      <t>ギョウム</t>
    </rPh>
    <phoneticPr fontId="1"/>
  </si>
  <si>
    <t>機能</t>
    <rPh sb="0" eb="2">
      <t>キノウ</t>
    </rPh>
    <phoneticPr fontId="1"/>
  </si>
  <si>
    <t>仕様内容</t>
    <rPh sb="0" eb="2">
      <t>シヨウ</t>
    </rPh>
    <rPh sb="2" eb="4">
      <t>ナイヨウ</t>
    </rPh>
    <phoneticPr fontId="1"/>
  </si>
  <si>
    <t>必須/要望</t>
    <rPh sb="0" eb="2">
      <t>ヒッス</t>
    </rPh>
    <rPh sb="3" eb="5">
      <t>ヨウボウ</t>
    </rPh>
    <phoneticPr fontId="1"/>
  </si>
  <si>
    <t>回答</t>
    <rPh sb="0" eb="2">
      <t>カイトウ</t>
    </rPh>
    <phoneticPr fontId="1"/>
  </si>
  <si>
    <t>（回答の凡例）
◎：パッケージ標準機能，
○：代替運用，
△：カスタマイズ対応，
×：対応不可　</t>
    <phoneticPr fontId="1"/>
  </si>
  <si>
    <t>備考
（代替運用、カスタマイズの場合の具体的な対応方法等）</t>
    <rPh sb="0" eb="2">
      <t>ビコウ</t>
    </rPh>
    <rPh sb="4" eb="6">
      <t>ダイガ</t>
    </rPh>
    <rPh sb="6" eb="8">
      <t>ウンヨウ</t>
    </rPh>
    <rPh sb="16" eb="18">
      <t>バアイ</t>
    </rPh>
    <rPh sb="19" eb="22">
      <t>グタイテキ</t>
    </rPh>
    <rPh sb="23" eb="27">
      <t>タイオウホウホウ</t>
    </rPh>
    <rPh sb="27" eb="28">
      <t>トウ</t>
    </rPh>
    <phoneticPr fontId="1"/>
  </si>
  <si>
    <t>仕様内容</t>
    <rPh sb="0" eb="4">
      <t>シヨウナイヨウ</t>
    </rPh>
    <phoneticPr fontId="1"/>
  </si>
  <si>
    <t>データベースは、中間標準レイアウトによるCSV形式等で出力できるなどの汎用性を有すること。</t>
  </si>
  <si>
    <t>地域情報プラットフォーム準拠登録（標準仕様版数がAPPLIC-0002-2022以降）されているパッケージであること。</t>
  </si>
  <si>
    <t>文書管理</t>
    <rPh sb="0" eb="4">
      <t>ブンショカンリ</t>
    </rPh>
    <phoneticPr fontId="1"/>
  </si>
  <si>
    <t>共通機能</t>
    <rPh sb="0" eb="4">
      <t>キョウツウキノウ</t>
    </rPh>
    <phoneticPr fontId="1"/>
  </si>
  <si>
    <t>基本機能</t>
    <rPh sb="0" eb="4">
      <t>キホンキノウ</t>
    </rPh>
    <phoneticPr fontId="1"/>
  </si>
  <si>
    <t>入力必須項目の設定ができ、入力部分の色等を他の項目と区別し、直感的に判断することができること。</t>
  </si>
  <si>
    <t>年度切り替え等で過去の文書を簡単に参照できること。</t>
  </si>
  <si>
    <t>全ての日付入力にカレンダー機能等の入力補助機能があること。</t>
  </si>
  <si>
    <t>ログイン後のトップ画面に、操作年月日(操作基準日)、所属組織名、職員名が表示されること。</t>
  </si>
  <si>
    <t>収受、起案、施行の各画面で電子文書を添付できること。</t>
  </si>
  <si>
    <t>文書分類の階層と階層に紐づくファイル情報の一覧が一画面で表示されること。</t>
  </si>
  <si>
    <t>自治体向け標準パッケージとして開発され、導入実績を有するシステムであること。</t>
    <phoneticPr fontId="1"/>
  </si>
  <si>
    <t>操作性</t>
    <rPh sb="0" eb="3">
      <t>ソウサセイ</t>
    </rPh>
    <phoneticPr fontId="1"/>
  </si>
  <si>
    <t>文書管理</t>
    <rPh sb="0" eb="4">
      <t>ブンショカンリ</t>
    </rPh>
    <phoneticPr fontId="1"/>
  </si>
  <si>
    <t>組織</t>
    <rPh sb="0" eb="2">
      <t>ソシキ</t>
    </rPh>
    <phoneticPr fontId="1"/>
  </si>
  <si>
    <t>単年度内の職員の異動(本務異動、兼務追加、兼務解除、退職等)に対応できること。</t>
  </si>
  <si>
    <t>職員情報</t>
    <rPh sb="0" eb="4">
      <t>ショクインジョウホウ</t>
    </rPh>
    <phoneticPr fontId="1"/>
  </si>
  <si>
    <t>年次更新処理</t>
    <rPh sb="0" eb="2">
      <t>ネンジ</t>
    </rPh>
    <rPh sb="2" eb="6">
      <t>コウシンショリ</t>
    </rPh>
    <phoneticPr fontId="1"/>
  </si>
  <si>
    <t>年次更新処理</t>
    <rPh sb="0" eb="6">
      <t>ネンジコウシンショリ</t>
    </rPh>
    <phoneticPr fontId="1"/>
  </si>
  <si>
    <t>全般</t>
    <rPh sb="0" eb="2">
      <t>ゼンパン</t>
    </rPh>
    <phoneticPr fontId="1"/>
  </si>
  <si>
    <t>一時保存（下書き）文書の件数をトップ画面に表示できること。</t>
  </si>
  <si>
    <t>一時保存（下書き）文書の再入力又は削除が可能なこと。</t>
  </si>
  <si>
    <t>文書の履歴管理機能があること。</t>
  </si>
  <si>
    <t>文書ごとにアクセス権を設定できること。アクセス権設定により特定職位以上のみ登録、参照、編集、削除の権限を付与できること。</t>
  </si>
  <si>
    <t>文書番号は手入力による取得の他、自動発番が可能なこと。</t>
  </si>
  <si>
    <t>枝番号や同番号への対応が可能であること。</t>
  </si>
  <si>
    <t>年度を遡り、前年度の番号を採番できること。</t>
  </si>
  <si>
    <t>電子文書の添付はドラックアンドドロップやフォルダーからの選択等、容易かつ複数の方法で行えること。</t>
  </si>
  <si>
    <t>文書記号</t>
    <rPh sb="0" eb="4">
      <t>ブンショキゴウ</t>
    </rPh>
    <phoneticPr fontId="1"/>
  </si>
  <si>
    <t>文書番号</t>
    <rPh sb="0" eb="4">
      <t>ブンショバンゴウ</t>
    </rPh>
    <phoneticPr fontId="1"/>
  </si>
  <si>
    <t>収受</t>
    <rPh sb="0" eb="2">
      <t>シュウジュ</t>
    </rPh>
    <phoneticPr fontId="1"/>
  </si>
  <si>
    <t>収受日、収受者等が自動設定されること。また、任意に遡及などの変更が可能なこと。</t>
  </si>
  <si>
    <t>起案</t>
    <rPh sb="0" eb="2">
      <t>キアン</t>
    </rPh>
    <phoneticPr fontId="1"/>
  </si>
  <si>
    <t>収受による起案の場合は、収受の際に入力した情報を引き継ぐことができること。</t>
  </si>
  <si>
    <t>決裁規程に基づいたルートが設定できること。設定したルートはプルダウン形式等で容易に選択できること。</t>
  </si>
  <si>
    <t>合議先を複数設定できること。</t>
  </si>
  <si>
    <t>紙決裁（押印決裁）が可能なこと。</t>
  </si>
  <si>
    <t>起案書は指定様式のPDF出力が可能なこと。</t>
  </si>
  <si>
    <t>電子決裁機能を有すること。</t>
  </si>
  <si>
    <t>電子決裁の場合は、起案書の押印欄にタイムスタンプ（処理日等）が印字されること。</t>
  </si>
  <si>
    <t>収受時の供覧方法は紙供覧、電子供覧のいずれかを選択できること。</t>
  </si>
  <si>
    <t>起案者が選択した決裁ルートに従って決裁ができること。</t>
  </si>
  <si>
    <t>決裁者は決裁の取り消しができること。</t>
  </si>
  <si>
    <t>決裁ルート上の承認者及び決裁者は、申し送り事項や修正事項などのコメントを登録できること。このコメントは起案者、承認者、決裁者が確認できること。</t>
  </si>
  <si>
    <t>電子決裁文書の検索機能を有すること。併用決裁文書の場合も紙文書の管理番号から該当の文書を検索できること。</t>
  </si>
  <si>
    <t>専決処理ができること。</t>
  </si>
  <si>
    <t>代決処理ができること。</t>
  </si>
  <si>
    <t>後閲処理ができること。</t>
  </si>
  <si>
    <t>決裁完了後は決裁者による決裁の取り消しを行わない限り、起案内容の修正が行えないこと。</t>
  </si>
  <si>
    <t>起案内容に対する付箋機能があること。</t>
  </si>
  <si>
    <t>公印管理者に対し、指定した公印にて公印申請（使用依頼）を行うことができること。</t>
  </si>
  <si>
    <t>公印管理者による公印審査（申請内容の確認、承認、承認取消、公印申請差戻し）が可能であること。</t>
  </si>
  <si>
    <t>電子決裁</t>
    <rPh sb="0" eb="4">
      <t>デンシケッサイ</t>
    </rPh>
    <phoneticPr fontId="1"/>
  </si>
  <si>
    <t>公印管理</t>
    <rPh sb="0" eb="4">
      <t>コウインカンリ</t>
    </rPh>
    <phoneticPr fontId="1"/>
  </si>
  <si>
    <t>施行</t>
    <rPh sb="0" eb="2">
      <t>セコウ</t>
    </rPh>
    <phoneticPr fontId="1"/>
  </si>
  <si>
    <t>施行方法として「郵送」「メール」等をテンプレート登録できること。</t>
  </si>
  <si>
    <t>システム内での庁内発送ができること。</t>
  </si>
  <si>
    <t>発送先のテンプレート登録ができること。</t>
  </si>
  <si>
    <t>発送を取り消し、再発送処理ができること。</t>
  </si>
  <si>
    <t>発送</t>
    <rPh sb="0" eb="2">
      <t>ハッソウ</t>
    </rPh>
    <phoneticPr fontId="1"/>
  </si>
  <si>
    <t>保存</t>
    <rPh sb="0" eb="2">
      <t>ホゾン</t>
    </rPh>
    <phoneticPr fontId="1"/>
  </si>
  <si>
    <t>引継</t>
    <rPh sb="0" eb="2">
      <t>ヒキツ</t>
    </rPh>
    <phoneticPr fontId="1"/>
  </si>
  <si>
    <t>上記の使用部署の一括変更は、一括変更処理を行う日付の予約（未来日の登録）が可能なこと。</t>
  </si>
  <si>
    <t>書庫管理</t>
    <rPh sb="0" eb="4">
      <t>ショコカンリ</t>
    </rPh>
    <phoneticPr fontId="1"/>
  </si>
  <si>
    <t>廃棄</t>
    <rPh sb="0" eb="2">
      <t>ハイキ</t>
    </rPh>
    <phoneticPr fontId="1"/>
  </si>
  <si>
    <t>移管</t>
    <rPh sb="0" eb="2">
      <t>イカン</t>
    </rPh>
    <phoneticPr fontId="1"/>
  </si>
  <si>
    <t>文書分類</t>
    <rPh sb="0" eb="4">
      <t>ブンショブンルイ</t>
    </rPh>
    <phoneticPr fontId="1"/>
  </si>
  <si>
    <t>組織共通分類の中でも該当しない部署があれば、その分類階層を非表示にできること。</t>
  </si>
  <si>
    <t>文書分類の追加、変更、削除等の操作は、システム管理者のみの権限とすること。</t>
  </si>
  <si>
    <t>頻繁に利用する文書分類階層をブックマークリストに登録できること。</t>
  </si>
  <si>
    <t>ファイル管理</t>
    <rPh sb="4" eb="6">
      <t>カンリ</t>
    </rPh>
    <phoneticPr fontId="1"/>
  </si>
  <si>
    <t>文書分類単位、ファイル単位、文書単位にアクセス権を設定できること。アクセス権設定により特定職位以上のみ登録、参照、編集、削除の権限を付与できること。</t>
  </si>
  <si>
    <t>ファイル内の文書を別のファイルに移すことができること。</t>
  </si>
  <si>
    <t>引継年度が到来したファイルの引継処理ができること。</t>
  </si>
  <si>
    <t>廃棄予定ファイルリストをCSV等で出力できること。</t>
  </si>
  <si>
    <t>廃棄年度が到来したファイルの廃棄処理ができること。</t>
  </si>
  <si>
    <t>廃棄処理済みのファイル及び文書のデータの物理削除ができること。</t>
  </si>
  <si>
    <t>保存年限が満了した文書のうち、歴史的価値のある文書が入っているファイルの移管処理ができること。</t>
  </si>
  <si>
    <t>移管予定ファイルリストをCSV等で出力できること。</t>
  </si>
  <si>
    <t>移管はファイル単位で行えること。ファイル単位で移管した場合、配下の文書も全て移管されること。</t>
  </si>
  <si>
    <t>文書分類の最終階層に、ファイル件数が表示されること。</t>
  </si>
  <si>
    <t>システム管理者は庁内の全てのファイルの件数を確認できること。</t>
  </si>
  <si>
    <t>年次処理の際、現年度の文書分類およびファイルの一括繰り越し処理によって、次年度の文書分類を作成できること。この操作はシステム管理者のみの権限とすること。</t>
  </si>
  <si>
    <t>ファイルの新規作成ができること。</t>
  </si>
  <si>
    <t>ファイルに登録された文書件数が、ファイルの一覧表示時及び個別表示時に表示されること。</t>
  </si>
  <si>
    <t>ファイルの個別表示画面から、ファイル内文書の一覧を表示できること。</t>
  </si>
  <si>
    <t>ファイルに綴じられた文書を他のファイルへ移動できること。</t>
  </si>
  <si>
    <t>ファイルの並び替えができること。</t>
  </si>
  <si>
    <t>既存のファイルのコピー登録ができること。</t>
  </si>
  <si>
    <t>ファイルの担当部署の一括変更ができること。</t>
  </si>
  <si>
    <t>年度途中でも、ファイルの追加、削除、修正及び並び替えができること。</t>
  </si>
  <si>
    <t>文書が登録されたファイルは安易に削除できないような仕組みがあること。</t>
  </si>
  <si>
    <t>検索</t>
    <rPh sb="0" eb="2">
      <t>ケンサク</t>
    </rPh>
    <phoneticPr fontId="1"/>
  </si>
  <si>
    <t>各種検索結果は、CSVファイルに出力することが可能なこと。</t>
  </si>
  <si>
    <t>年度をまたいだ検索ができ、検索結果から何年度に属するものかわかること。</t>
  </si>
  <si>
    <t>システム管理者は庁内の全ての文書を検索対象とすることができること。</t>
  </si>
  <si>
    <t>帳票印刷</t>
    <rPh sb="0" eb="4">
      <t>チョウヒョウインサツ</t>
    </rPh>
    <phoneticPr fontId="1"/>
  </si>
  <si>
    <t>各帳票は印刷前にプレビュー画面での確認ができること。</t>
  </si>
  <si>
    <t>一覧表形式の帳票は、CSV等の電子データでも出力できること。</t>
  </si>
  <si>
    <t>書庫の書棚の配置状況一覧が出力できること。</t>
  </si>
  <si>
    <t>LGWANを経由したASPサービスであること。</t>
  </si>
  <si>
    <t>組織、職員情報管理</t>
    <rPh sb="0" eb="2">
      <t>ソシキ</t>
    </rPh>
    <rPh sb="3" eb="7">
      <t>ショクインジョウホウ</t>
    </rPh>
    <rPh sb="7" eb="9">
      <t>カンリ</t>
    </rPh>
    <phoneticPr fontId="1"/>
  </si>
  <si>
    <t>収受、起案共通</t>
    <rPh sb="0" eb="2">
      <t>シュウジュ</t>
    </rPh>
    <rPh sb="3" eb="5">
      <t>キアン</t>
    </rPh>
    <rPh sb="5" eb="7">
      <t>キョウツウ</t>
    </rPh>
    <phoneticPr fontId="1"/>
  </si>
  <si>
    <t>帳票印刷</t>
    <rPh sb="0" eb="2">
      <t>チョウヒョウ</t>
    </rPh>
    <rPh sb="2" eb="4">
      <t>インサツ</t>
    </rPh>
    <phoneticPr fontId="1"/>
  </si>
  <si>
    <t>システム連携</t>
    <rPh sb="4" eb="6">
      <t>レンケイ</t>
    </rPh>
    <phoneticPr fontId="1"/>
  </si>
  <si>
    <t>財務会計システム連携による起案、決裁、施行、完結、保管、保存、廃棄までのライフサイクルを一貫して管理することにより、文書事務の効率化・高度化を支援できるシステムであること。</t>
  </si>
  <si>
    <t>財務会計システム連携から起案情報を入力し登録する方法の他、文書管理システムの入力支援機能に登録されているデータから引用登録(起案件名、決裁ルート、審査ルート、合議ルート、発送先、添付文書等を含む)が行えること。
ただし、財務会計システムから連携された伝票データや審査有無の修正はできないように制御すること。</t>
  </si>
  <si>
    <t>決裁・審査規程に基づいたルートが設定できること。設定したルートはプルダウン形式等で容易に選択できること。</t>
    <rPh sb="3" eb="5">
      <t>シンサ</t>
    </rPh>
    <phoneticPr fontId="5"/>
  </si>
  <si>
    <t>作成中の起案文書に過去登録された収受や起案を関連文書として紐づけられること。</t>
    <rPh sb="6" eb="8">
      <t>ブンショ</t>
    </rPh>
    <phoneticPr fontId="5"/>
  </si>
  <si>
    <t>関連文書に登録された過去文書は、承認者・決裁者・審査者・決定者が参照できること。</t>
  </si>
  <si>
    <t>起案者が選択した決裁ルートに従って決裁、審査ができること。</t>
    <rPh sb="20" eb="22">
      <t>シンサ</t>
    </rPh>
    <phoneticPr fontId="5"/>
  </si>
  <si>
    <t>決裁、審査途中でも決裁ルート上の承認者・決裁者、審査者・決定者の追加・変更・削除ができること。</t>
    <rPh sb="3" eb="5">
      <t>シンサ</t>
    </rPh>
    <rPh sb="24" eb="26">
      <t>シンサ</t>
    </rPh>
    <rPh sb="26" eb="27">
      <t>シャ</t>
    </rPh>
    <rPh sb="28" eb="31">
      <t>ケッテイシャ</t>
    </rPh>
    <phoneticPr fontId="5"/>
  </si>
  <si>
    <t>決定者は審査の取り消しができること。</t>
    <rPh sb="0" eb="2">
      <t>ケッテイ</t>
    </rPh>
    <rPh sb="4" eb="6">
      <t>シンサ</t>
    </rPh>
    <phoneticPr fontId="5"/>
  </si>
  <si>
    <t>審査者及び決定者からの差戻し、承認・決定ができること。</t>
    <rPh sb="0" eb="2">
      <t>シンサ</t>
    </rPh>
    <rPh sb="5" eb="7">
      <t>ケッテイ</t>
    </rPh>
    <rPh sb="18" eb="20">
      <t>ケッテイ</t>
    </rPh>
    <phoneticPr fontId="5"/>
  </si>
  <si>
    <t>決裁ルート上の審査者及び決定者は、申し送り事項や修正事項などのコメントを登録できること。このコメントは起案者、承認者、決裁者、審査者、決定者が確認できること。</t>
    <rPh sb="7" eb="9">
      <t>シンサ</t>
    </rPh>
    <rPh sb="12" eb="14">
      <t>ケッテイ</t>
    </rPh>
    <rPh sb="63" eb="66">
      <t>シンサシャ</t>
    </rPh>
    <rPh sb="67" eb="70">
      <t>ケッテイシャ</t>
    </rPh>
    <phoneticPr fontId="5"/>
  </si>
  <si>
    <t>決裁、審査の進捗状況（処理人数、次回処理者、滞留日数）が確認できること。</t>
    <rPh sb="3" eb="5">
      <t>シンサ</t>
    </rPh>
    <phoneticPr fontId="5"/>
  </si>
  <si>
    <t>決裁完了後に、会計審査ができること。</t>
  </si>
  <si>
    <t>財務会計システム連携された添付文書を除く、電子決裁に添付されている電子文書を添付し直すことなく修正することができ、修正後は版数管理ができること。</t>
    <rPh sb="13" eb="15">
      <t>テンプ</t>
    </rPh>
    <rPh sb="15" eb="17">
      <t>ブンショ</t>
    </rPh>
    <rPh sb="18" eb="19">
      <t>ノゾ</t>
    </rPh>
    <phoneticPr fontId="5"/>
  </si>
  <si>
    <t>承認・決裁時、2画面プレビュー表示に審査、関連文書一覧、起案詳細ボタンを表示されること。</t>
    <rPh sb="18" eb="20">
      <t>シンサ</t>
    </rPh>
    <rPh sb="28" eb="30">
      <t>キアン</t>
    </rPh>
    <rPh sb="30" eb="32">
      <t>ショウサイ</t>
    </rPh>
    <phoneticPr fontId="5"/>
  </si>
  <si>
    <t>審査ボタンより、会計審査の審査内容が2画面プレビュー表示されること。</t>
    <rPh sb="0" eb="2">
      <t>シンサ</t>
    </rPh>
    <rPh sb="8" eb="10">
      <t>カイケイ</t>
    </rPh>
    <rPh sb="10" eb="12">
      <t>シンサ</t>
    </rPh>
    <rPh sb="13" eb="17">
      <t>シンサナイヨウ</t>
    </rPh>
    <phoneticPr fontId="5"/>
  </si>
  <si>
    <t>関連文書一覧ボタンより、関連文書一覧画面が表示されること。</t>
    <rPh sb="18" eb="20">
      <t>ガメン</t>
    </rPh>
    <phoneticPr fontId="5"/>
  </si>
  <si>
    <t>関連文書一覧画面にて選択した関連文書は、2画面プレビュー表示にて確認することができること。</t>
    <rPh sb="0" eb="8">
      <t>カンレンブンショイチランガメン</t>
    </rPh>
    <rPh sb="10" eb="12">
      <t>センタク</t>
    </rPh>
    <rPh sb="14" eb="18">
      <t>カンレンブンショ</t>
    </rPh>
    <rPh sb="32" eb="34">
      <t>カクニン</t>
    </rPh>
    <phoneticPr fontId="5"/>
  </si>
  <si>
    <t>会計審査時の2画面プレビュー表示に、審査チェック項目と起案書、添付文書が表示され、審査・決定・審査差戻しができること。</t>
    <rPh sb="4" eb="5">
      <t>ジ</t>
    </rPh>
    <rPh sb="32" eb="35">
      <t>キアンショ</t>
    </rPh>
    <rPh sb="36" eb="38">
      <t>テンプ</t>
    </rPh>
    <rPh sb="38" eb="40">
      <t>ブンショ</t>
    </rPh>
    <rPh sb="41" eb="43">
      <t>ヒョウジ</t>
    </rPh>
    <rPh sb="46" eb="48">
      <t>シンサ</t>
    </rPh>
    <rPh sb="49" eb="51">
      <t>ケッテイ</t>
    </rPh>
    <rPh sb="52" eb="54">
      <t>シンサ</t>
    </rPh>
    <rPh sb="54" eb="56">
      <t>サシモド</t>
    </rPh>
    <phoneticPr fontId="5"/>
  </si>
  <si>
    <t>財務会計システム連携された伝票の起案文書が検索できること。</t>
  </si>
  <si>
    <t>検索条件で、財務会計システム連携有無、伝票No、審査有無の指定で伝票の起案文書が検索でき、検索結果に、財務会計システム連携有無、伝票No、審査有無が表示されること。</t>
    <rPh sb="0" eb="2">
      <t>ケンサク</t>
    </rPh>
    <rPh sb="2" eb="4">
      <t>ジョウケン</t>
    </rPh>
    <rPh sb="19" eb="21">
      <t>デンピョウ</t>
    </rPh>
    <rPh sb="24" eb="26">
      <t>シンサ</t>
    </rPh>
    <rPh sb="26" eb="28">
      <t>ウム</t>
    </rPh>
    <rPh sb="29" eb="31">
      <t>シテイ</t>
    </rPh>
    <rPh sb="45" eb="49">
      <t>ケンサクケッカ</t>
    </rPh>
    <rPh sb="74" eb="76">
      <t>ヒョウジ</t>
    </rPh>
    <phoneticPr fontId="5"/>
  </si>
  <si>
    <t>財務会計システム連携された伝票の電子決裁・電子審査を行った文書が検索できること。</t>
    <rPh sb="16" eb="18">
      <t>デンシ</t>
    </rPh>
    <rPh sb="18" eb="20">
      <t>ケッサイ</t>
    </rPh>
    <rPh sb="21" eb="23">
      <t>デンシ</t>
    </rPh>
    <rPh sb="23" eb="25">
      <t>シンサ</t>
    </rPh>
    <rPh sb="26" eb="27">
      <t>オコナ</t>
    </rPh>
    <phoneticPr fontId="5"/>
  </si>
  <si>
    <t>トップ画面</t>
    <rPh sb="3" eb="5">
      <t>ガメン</t>
    </rPh>
    <phoneticPr fontId="1"/>
  </si>
  <si>
    <t>文書登録</t>
    <rPh sb="0" eb="4">
      <t>ブンショトウロク</t>
    </rPh>
    <phoneticPr fontId="1"/>
  </si>
  <si>
    <t>電子決裁・会計審査</t>
    <rPh sb="0" eb="4">
      <t>デンシケッサイ</t>
    </rPh>
    <rPh sb="5" eb="7">
      <t>カイケイ</t>
    </rPh>
    <rPh sb="7" eb="9">
      <t>シンサ</t>
    </rPh>
    <phoneticPr fontId="1"/>
  </si>
  <si>
    <t>文書検索</t>
    <rPh sb="0" eb="4">
      <t>ブンショケンサク</t>
    </rPh>
    <phoneticPr fontId="1"/>
  </si>
  <si>
    <t>電子決裁検索</t>
    <rPh sb="0" eb="4">
      <t>デンシケッサイ</t>
    </rPh>
    <rPh sb="4" eb="6">
      <t>ケンサク</t>
    </rPh>
    <phoneticPr fontId="1"/>
  </si>
  <si>
    <t>必須</t>
    <rPh sb="0" eb="2">
      <t>ヒッス</t>
    </rPh>
    <phoneticPr fontId="1"/>
  </si>
  <si>
    <t>必須</t>
    <rPh sb="0" eb="2">
      <t>ヒッス</t>
    </rPh>
    <phoneticPr fontId="1"/>
  </si>
  <si>
    <t>要望</t>
    <rPh sb="0" eb="2">
      <t>ヨウボウ</t>
    </rPh>
    <phoneticPr fontId="1"/>
  </si>
  <si>
    <t>人口10万人以上の地方公共団体での稼働実績があるパッケージシステムであること。</t>
    <rPh sb="0" eb="2">
      <t>ジンコウ</t>
    </rPh>
    <rPh sb="4" eb="6">
      <t>マンニン</t>
    </rPh>
    <rPh sb="6" eb="8">
      <t>イジョウ</t>
    </rPh>
    <rPh sb="9" eb="15">
      <t>チホウコウキョウダンタイ</t>
    </rPh>
    <rPh sb="17" eb="19">
      <t>カドウ</t>
    </rPh>
    <phoneticPr fontId="5"/>
  </si>
  <si>
    <t>１文書当たりの添付ファイル登録件数に制限がないこと</t>
    <rPh sb="1" eb="3">
      <t>ブンショ</t>
    </rPh>
    <rPh sb="3" eb="4">
      <t>ア</t>
    </rPh>
    <rPh sb="7" eb="9">
      <t>テンプ</t>
    </rPh>
    <rPh sb="13" eb="17">
      <t>トウロクケンスウ</t>
    </rPh>
    <rPh sb="18" eb="20">
      <t>セイゲン</t>
    </rPh>
    <phoneticPr fontId="1"/>
  </si>
  <si>
    <t>電子文書を添付ファイルとして文書管理システムにアップロードする際、電子文書のファイル名を添付ファイル名として初期表示できること。また、添付ファイル名の変更も可能なこと。</t>
  </si>
  <si>
    <t>添付ファイル</t>
    <phoneticPr fontId="1"/>
  </si>
  <si>
    <t>添付ファイル名の変更ができること。</t>
  </si>
  <si>
    <t>添付ファイルの並べ替えができること。</t>
  </si>
  <si>
    <t>情報公開請求に備え、廃棄処理されたファイルの一覧を廃棄台帳としてCSV等で出力できること。</t>
  </si>
  <si>
    <t>ファイルの常用設定（引継されず、常にキャビネット上段で保管）ができること。</t>
  </si>
  <si>
    <t>Webシステムであること。</t>
    <phoneticPr fontId="1"/>
  </si>
  <si>
    <t>Windows10以降で正常に動作可能であること。また、複数のバージョンの混在が可能であること。</t>
    <phoneticPr fontId="1"/>
  </si>
  <si>
    <t>必須</t>
    <rPh sb="0" eb="2">
      <t>ヒッス</t>
    </rPh>
    <phoneticPr fontId="1"/>
  </si>
  <si>
    <t>ブラウザはMicrosoft Edgeで利用できること。</t>
    <phoneticPr fontId="1"/>
  </si>
  <si>
    <t>書棚の各段の文書保存箱のキャパシティを登録できること。それにより書棚の空き状況が確認できること。</t>
  </si>
  <si>
    <t>書庫のロケーションはツリー構造で表示され、「どの書庫」の「どの書棚」の「どの段」に「どの文書保存箱」が配架されているか確認できること。</t>
  </si>
  <si>
    <t>文書保存箱名、箱番号は手入力での登録の他、自動発行も可能なこと。</t>
  </si>
  <si>
    <t>文書保存箱の配架先（書庫、書棚、書棚の段）を登録できること。</t>
  </si>
  <si>
    <t>文書保存箱の使用部署の一括変更ができること。</t>
  </si>
  <si>
    <t>文書保存箱、ファイル、文書等が検索でき、検索結果の一覧表示ができること。</t>
  </si>
  <si>
    <t>文書の進捗状況(収受件数、起案件数、未決裁件数等)を個人、組織(課、係)単位で件数表示することができること。また、表示する単位をプルダウンで設定できること。</t>
  </si>
  <si>
    <t>組織改編による部、課、係の統廃合や新設があった場合、配下の分類、ファイル及び文書をスムーズに移動（移管）できること。</t>
  </si>
  <si>
    <t>文書収受から供覧、起案までが一連の処理として連動して行えること。</t>
  </si>
  <si>
    <t>収受、起案文書の一時保存（下書き）機能を有すること。</t>
  </si>
  <si>
    <t>収受、起案文書で入力した内容を、テンプレートとして登録することが可能な入力支援機能があること。</t>
  </si>
  <si>
    <t>収受、起案文書を綴じるファイルは、文書分類階層ツリーからの選択や検索機能を使った選択が可能なこと。また、選択する際にファイルの情報や綴られている文書の情報を閲覧できること。</t>
  </si>
  <si>
    <t>収受、起案文書を綴じるファイルが存在しない場合、ファイル選択画面内からファイルの作成画面に遷移できること。作成後はそのファイルを選択できること。</t>
  </si>
  <si>
    <t>文書記号は、適用開始日、終了日の設定ができること。</t>
  </si>
  <si>
    <t>収受、起案日の属する年度に応じて採番できること。</t>
  </si>
  <si>
    <t>決裁ルート上の承認者、決裁者の追加方法は、「個人」「所属」「職位」「所属職位」等、複数用意があること。</t>
  </si>
  <si>
    <t>設定した決裁ルートの登録、編集、削除ができること。</t>
  </si>
  <si>
    <t>起案者による引戻し、承認者及び決裁者からの差戻し、引き上げ承認、決裁ができること。</t>
  </si>
  <si>
    <t>複数の添付ファイルを自動でPDF形式に変換することで、各アプリケーション（Excel/Word/Powerpoint）を開かずに同一の画面上で複数の添付ファイルを確認できるなど、閲覧者の負担にならないような工夫がなされていること。例えば、起案書と添付ファイルを並列画面（二画面）で表示した状態で、決裁処理（承認、決裁、差戻し等）が判定できるなど。</t>
    <rPh sb="10" eb="12">
      <t>ジドウ</t>
    </rPh>
    <phoneticPr fontId="1"/>
  </si>
  <si>
    <t>施行、発送</t>
    <rPh sb="0" eb="2">
      <t>セコウ</t>
    </rPh>
    <rPh sb="3" eb="5">
      <t>ハッソウ</t>
    </rPh>
    <phoneticPr fontId="1"/>
  </si>
  <si>
    <t>引継、廃棄</t>
    <rPh sb="0" eb="2">
      <t>ヒキツ</t>
    </rPh>
    <rPh sb="3" eb="5">
      <t>ハイキ</t>
    </rPh>
    <phoneticPr fontId="1"/>
  </si>
  <si>
    <t>文書保存箱及び文書保存箱内のファイル、文書の配架移動処理ができること。</t>
  </si>
  <si>
    <t>文書形式の統一化及び入力ミスを少なくするために、キーボード入力の項目についてはプルダウンやチェックボックス機能を配置し、あらかじめ登録したテンプレートを用いて簡単に入力できること。</t>
    <rPh sb="56" eb="58">
      <t>ハイチ</t>
    </rPh>
    <phoneticPr fontId="1"/>
  </si>
  <si>
    <t>パッケージ標準機能が電子契約サービス（クラウドサイン）と連携可能であること。</t>
    <phoneticPr fontId="1"/>
  </si>
  <si>
    <t>必須</t>
    <rPh sb="0" eb="2">
      <t>ヒッス</t>
    </rPh>
    <phoneticPr fontId="1"/>
  </si>
  <si>
    <t>財務会計システム連携時は、シングルサインオン（SSO）により文書管理システムのログイン処理が不要であること。</t>
    <rPh sb="0" eb="4">
      <t>ザイムカイケイ</t>
    </rPh>
    <rPh sb="8" eb="10">
      <t>レンケイ</t>
    </rPh>
    <rPh sb="10" eb="11">
      <t>ジ</t>
    </rPh>
    <rPh sb="30" eb="34">
      <t>ブンショカンリ</t>
    </rPh>
    <rPh sb="43" eb="45">
      <t>ショリ</t>
    </rPh>
    <rPh sb="46" eb="48">
      <t>フヨウ</t>
    </rPh>
    <phoneticPr fontId="1"/>
  </si>
  <si>
    <t>ファイルごとに色分けが可能なこと。
また、分類階層の小分類に色を5色以上表示できること。
小分類の色別に検索ができ、ラベルを色ごとに一括印刷ができること。</t>
    <phoneticPr fontId="1"/>
  </si>
  <si>
    <t>改ざん検知、アクセス制限など必要な措置を講じて保管・保存文書の安全性を確保できること。</t>
  </si>
  <si>
    <t>文書は、起案及び供覧をそれぞれ分けて状況が確認できること。</t>
    <rPh sb="0" eb="2">
      <t>ブンショ</t>
    </rPh>
    <rPh sb="4" eb="6">
      <t>キアン</t>
    </rPh>
    <rPh sb="6" eb="7">
      <t>オヨ</t>
    </rPh>
    <rPh sb="8" eb="10">
      <t>キョウラン</t>
    </rPh>
    <rPh sb="15" eb="16">
      <t>ワ</t>
    </rPh>
    <rPh sb="18" eb="20">
      <t>ジョウキョウ</t>
    </rPh>
    <rPh sb="21" eb="23">
      <t>カクニン</t>
    </rPh>
    <phoneticPr fontId="1"/>
  </si>
  <si>
    <t>文書が年度ごとに管理できること。</t>
    <rPh sb="0" eb="2">
      <t>ブンショ</t>
    </rPh>
    <rPh sb="3" eb="5">
      <t>ネンド</t>
    </rPh>
    <rPh sb="8" eb="10">
      <t>カンリ</t>
    </rPh>
    <phoneticPr fontId="1"/>
  </si>
  <si>
    <t>文書の登録時に入力必須項目の入力漏れがある場合、入力を促すエラーメッセージが表示されること。</t>
    <phoneticPr fontId="1"/>
  </si>
  <si>
    <t>新規に収受・起案情報を入力し登録する方法の他、文書管理システムに登録されている過去文書からの引用登録(起案件名、決裁ルート、合議ルート、発送先、添付ファイル等を含む)が行えること。</t>
    <phoneticPr fontId="1"/>
  </si>
  <si>
    <t>基本要件</t>
    <rPh sb="0" eb="4">
      <t>キホンヨウケン</t>
    </rPh>
    <phoneticPr fontId="1"/>
  </si>
  <si>
    <t>動作環境</t>
    <rPh sb="0" eb="4">
      <t>ドウサカンキョウ</t>
    </rPh>
    <phoneticPr fontId="1"/>
  </si>
  <si>
    <t>クライアントOS</t>
    <phoneticPr fontId="1"/>
  </si>
  <si>
    <t>ブラウザ</t>
    <phoneticPr fontId="1"/>
  </si>
  <si>
    <t>ポータル設定から財務電子決裁情報の表示有無が選択できること。</t>
    <phoneticPr fontId="1"/>
  </si>
  <si>
    <t>ログイン後のトップ画面に、電子決裁情報、財務電子決裁情報が表示されること。</t>
    <rPh sb="13" eb="17">
      <t>デンシケッサイ</t>
    </rPh>
    <rPh sb="17" eb="19">
      <t>ジョウホウ</t>
    </rPh>
    <rPh sb="20" eb="22">
      <t>ザイム</t>
    </rPh>
    <rPh sb="22" eb="26">
      <t>デンシケッサイ</t>
    </rPh>
    <rPh sb="26" eb="28">
      <t>ジョウホウ</t>
    </rPh>
    <phoneticPr fontId="5"/>
  </si>
  <si>
    <t>財務会計システムから連携された下書き文書の編集又は削除ができること。</t>
    <rPh sb="21" eb="23">
      <t>ヘンシュウ</t>
    </rPh>
    <phoneticPr fontId="5"/>
  </si>
  <si>
    <t>財務会計システムから連携された各種伝票は、添付文書として文書管理システムに自動的にアップロードされ、電子文書のファイル名を添付文書名として初期表示できること。</t>
    <rPh sb="15" eb="17">
      <t>カクシュ</t>
    </rPh>
    <rPh sb="17" eb="19">
      <t>デンピョウ</t>
    </rPh>
    <rPh sb="37" eb="40">
      <t>ジドウテキ</t>
    </rPh>
    <phoneticPr fontId="5"/>
  </si>
  <si>
    <t>財務会計システムから連携された時点で、文書管理システムで下書き文書が登録かつ表示されること。</t>
    <rPh sb="15" eb="17">
      <t>ジテン</t>
    </rPh>
    <rPh sb="19" eb="23">
      <t>ブンショカンリ</t>
    </rPh>
    <rPh sb="34" eb="36">
      <t>トウロク</t>
    </rPh>
    <rPh sb="38" eb="40">
      <t>ヒョウジ</t>
    </rPh>
    <phoneticPr fontId="5"/>
  </si>
  <si>
    <t>財務会計システム連携における承認・決裁時の2画面プレビュー表示では、左側に財務会計システムから連携された添付文書（伝票）、右側に文書管理システムで添付した電子文書（請求書等）を初期表示設定できること。また、文書管理システムのマスタ設定の変更で、左側に起案書を表示し、右側に財務会計システムから連携された添付文書を初期表示とする設定に変更もできること。</t>
    <phoneticPr fontId="1"/>
  </si>
  <si>
    <t>電子決裁利用率を継続的に高めるため、各課ごとの紙決裁と電子決裁の比率を数値化して出力する機能を有すること。</t>
    <phoneticPr fontId="1"/>
  </si>
  <si>
    <t>文書保存箱に必要な情報（使用部署、作成部署、保存場所、箱番号等）の登録ができること。</t>
    <phoneticPr fontId="1"/>
  </si>
  <si>
    <t>行政文書の収受、起案、決裁、施行、完結、保管、保存、廃棄までのライフサイクルを一貫して管理することにより、文書事務の効率化、高度化を支援できるシステムであること。</t>
    <phoneticPr fontId="1"/>
  </si>
  <si>
    <t>ユーザーID／パスワードによるユーザ認証が可能なこと。</t>
    <phoneticPr fontId="1"/>
  </si>
  <si>
    <t>兼務をしているユーザーはシステムからログアウトすることなく兼務先組織へ切り替えることができ、その組織に応じた権限でシステムを使用することができること。</t>
    <phoneticPr fontId="1"/>
  </si>
  <si>
    <t>ユーザーが容易に理解できる画面構成であること。また、それぞれの処理画面への遷移が容易であること。</t>
    <phoneticPr fontId="1"/>
  </si>
  <si>
    <t>人事組織情報の文書管理システムへの取り込みは、システム管理者権限を有するユーザーのみが行えること。</t>
    <phoneticPr fontId="1"/>
  </si>
  <si>
    <t>収受者・起案者として登録される所属・職員名は、ログイン時の認証情報によりユーザーの情報が初期表示されること。</t>
    <phoneticPr fontId="1"/>
  </si>
  <si>
    <t>検索するユーザーのアクセス権や文書等に設定されたアクセス権に対応した文書検索が行えること。</t>
    <phoneticPr fontId="1"/>
  </si>
  <si>
    <t>決裁の進捗状況（処理人数、次回処理者、滞留日数）が確認できること。</t>
    <phoneticPr fontId="1"/>
  </si>
  <si>
    <t>承認者・決裁者に対する決裁処理の依頼は、本システムが起動してない状態であっても職員端末のデスクトップ画面上でポップアップ等での通知がなされること。
ポップアップ等の通知が来る時間間隔もユーザーごとに個別で設定が可能なこと。</t>
    <rPh sb="60" eb="61">
      <t>トウ</t>
    </rPh>
    <rPh sb="80" eb="81">
      <t>トウ</t>
    </rPh>
    <phoneticPr fontId="1"/>
  </si>
  <si>
    <t>書庫のロケーション情報（書庫、書棚、書棚の段）の登録、変更、削除ができること。</t>
    <phoneticPr fontId="1"/>
  </si>
  <si>
    <t>文書件名、ファイル名称は複数のキーワードを入力し、それらのAND検索又はOR検索ができること。</t>
    <rPh sb="34" eb="35">
      <t>マタ</t>
    </rPh>
    <phoneticPr fontId="1"/>
  </si>
  <si>
    <t>以下の帳票を出力することができること。
・ファイル基準表
・ファイル内文書一覧
・引継予定ファイルリスト
・ファイルラベル</t>
    <phoneticPr fontId="1"/>
  </si>
  <si>
    <t>文書保存箱及び書庫管理に係る以下の帳票出力ができること。
・文書保存箱一覧
・文書保存箱ラベル
・廃棄予定ファイルリスト</t>
    <rPh sb="0" eb="2">
      <t>ブンショ</t>
    </rPh>
    <phoneticPr fontId="1"/>
  </si>
  <si>
    <t>文書管理(収受、起案、文書番号付番、ファイル管理)を行う所属の単位を課又は係単位に指定できること。</t>
    <rPh sb="35" eb="36">
      <t>マタ</t>
    </rPh>
    <phoneticPr fontId="1"/>
  </si>
  <si>
    <t>年度、組織ごとに文書収発簿の出力ができること。出力形式はPDF又はCSVであること。</t>
    <rPh sb="31" eb="32">
      <t>マタ</t>
    </rPh>
    <phoneticPr fontId="1"/>
  </si>
  <si>
    <t>必須</t>
    <phoneticPr fontId="1"/>
  </si>
  <si>
    <t>要望</t>
    <phoneticPr fontId="1"/>
  </si>
  <si>
    <t>起案者は、完結していない収受・起案文書の削除ができること。</t>
    <rPh sb="0" eb="3">
      <t>キアンシャ</t>
    </rPh>
    <rPh sb="5" eb="7">
      <t>カンケツ</t>
    </rPh>
    <rPh sb="12" eb="14">
      <t>シュウジュ</t>
    </rPh>
    <rPh sb="15" eb="17">
      <t>キアン</t>
    </rPh>
    <rPh sb="17" eb="19">
      <t>ブンショ</t>
    </rPh>
    <rPh sb="20" eb="22">
      <t>サクジョ</t>
    </rPh>
    <phoneticPr fontId="1"/>
  </si>
  <si>
    <t>メールを収受した際、添付ファイル等も全て収受の対象となること。</t>
    <rPh sb="4" eb="6">
      <t>シュウジュ</t>
    </rPh>
    <rPh sb="8" eb="9">
      <t>サイ</t>
    </rPh>
    <rPh sb="10" eb="12">
      <t>テンプ</t>
    </rPh>
    <rPh sb="16" eb="17">
      <t>トウ</t>
    </rPh>
    <rPh sb="18" eb="19">
      <t>スベ</t>
    </rPh>
    <rPh sb="20" eb="22">
      <t>シュウジュ</t>
    </rPh>
    <rPh sb="23" eb="25">
      <t>タイショウ</t>
    </rPh>
    <phoneticPr fontId="1"/>
  </si>
  <si>
    <t>文書記号は、課単位で利用できること。また、複数の文書記号を利用できること。</t>
    <phoneticPr fontId="1"/>
  </si>
  <si>
    <t>ファイル内の文書の一括完結処理ができること。一括完結する場合は対象のファイルを容易に選択できること。また、完結のやり直し処理が可能であること。</t>
    <rPh sb="4" eb="5">
      <t>ナイ</t>
    </rPh>
    <rPh sb="6" eb="8">
      <t>ブンショ</t>
    </rPh>
    <phoneticPr fontId="1"/>
  </si>
  <si>
    <t>収受日、起案日、決裁日及び文書件名、文書番号、収受者・起案者（所属、職員名）、相手方の情報（名称、文書番号、発信日等）、ファイル、の項目が登録できること。文書登録に最低限必要な項目以外については、表示非表示をマスターで容易に設定できること。</t>
    <phoneticPr fontId="1"/>
  </si>
  <si>
    <t>文書記号・文書番号を取得しないものの登録ができること。</t>
    <phoneticPr fontId="1"/>
  </si>
  <si>
    <t>文書記号は、会計年度ごとに登録することができること。</t>
    <phoneticPr fontId="1"/>
  </si>
  <si>
    <t>会計年度ごとに一連番号の付番が行えること。</t>
    <phoneticPr fontId="1"/>
  </si>
  <si>
    <t>決裁方法は紙決裁、電子決裁のいずれかを選択できること。</t>
    <phoneticPr fontId="1"/>
  </si>
  <si>
    <t>文書分類は各課固有の分類体系によるツリー構造で表示できること。</t>
    <phoneticPr fontId="1"/>
  </si>
  <si>
    <t>ファイルは、年度管理に対応していること。</t>
    <phoneticPr fontId="1"/>
  </si>
  <si>
    <t>ファイルラベルには作成年度、ファイル名、保存年限、廃棄年度、担当部署名等が印字できること。</t>
    <phoneticPr fontId="1"/>
  </si>
  <si>
    <t>組織改編、人事異動の際は、人事給与システムからＣＳＶ形式で抽出した人事組織情報を文書管理システムのフォーマットに変換することで、取り込むことができること。なお、取込作業はシステム事業者が実施するものとする。</t>
    <rPh sb="40" eb="44">
      <t>ブンショカンリ</t>
    </rPh>
    <rPh sb="56" eb="58">
      <t>ヘンカン</t>
    </rPh>
    <rPh sb="80" eb="84">
      <t>トリコミサギョウ</t>
    </rPh>
    <rPh sb="89" eb="92">
      <t>ジギョウシャ</t>
    </rPh>
    <rPh sb="93" eb="95">
      <t>ジッシ</t>
    </rPh>
    <phoneticPr fontId="1"/>
  </si>
  <si>
    <t>収受、起案及び供覧の文書登録ができること。その際、関連する文書を紐づけることができること。</t>
    <rPh sb="5" eb="6">
      <t>オヨ</t>
    </rPh>
    <rPh sb="7" eb="9">
      <t>キョウラン</t>
    </rPh>
    <phoneticPr fontId="1"/>
  </si>
  <si>
    <t>収受・起案文書は、収受日又は起案日、件名、決裁方法、決裁ルート、伺い文、綴じるファイルを入力必須項目とすることができること。</t>
    <rPh sb="9" eb="12">
      <t>シュウジュビ</t>
    </rPh>
    <rPh sb="12" eb="13">
      <t>マタ</t>
    </rPh>
    <rPh sb="14" eb="17">
      <t>キアンビ</t>
    </rPh>
    <rPh sb="18" eb="20">
      <t>ケンメイ</t>
    </rPh>
    <rPh sb="21" eb="25">
      <t>ケッサイホウホウ</t>
    </rPh>
    <rPh sb="26" eb="28">
      <t>ケッサイ</t>
    </rPh>
    <rPh sb="32" eb="33">
      <t>ウカガ</t>
    </rPh>
    <rPh sb="34" eb="35">
      <t>ブン</t>
    </rPh>
    <phoneticPr fontId="1"/>
  </si>
  <si>
    <t>入力支援機能でテンプレートとして登録する際は、テンプレートの共有範囲として「全庁」「組織（所属部署内）」「個人」のいずれかを指定できること。ただし、「全庁」へのテンプレート登録は、システム管理者権限を持つユーザーのみ行えること。</t>
    <rPh sb="75" eb="77">
      <t>ゼンチョウ</t>
    </rPh>
    <rPh sb="86" eb="88">
      <t>トウロク</t>
    </rPh>
    <rPh sb="94" eb="97">
      <t>カンリシャ</t>
    </rPh>
    <rPh sb="97" eb="99">
      <t>ケンゲン</t>
    </rPh>
    <rPh sb="100" eb="101">
      <t>モ</t>
    </rPh>
    <rPh sb="108" eb="109">
      <t>オコナ</t>
    </rPh>
    <phoneticPr fontId="1"/>
  </si>
  <si>
    <t>入力支援機能でテンプレート登録した内容の編集、削除が可能なこと。ただし、「全庁」のテンプレート登録した内容の編集等は、システム管理者権限を持つユーザーのみ行えること。</t>
    <rPh sb="37" eb="39">
      <t>ゼンチョウ</t>
    </rPh>
    <rPh sb="47" eb="49">
      <t>トウロク</t>
    </rPh>
    <rPh sb="51" eb="53">
      <t>ナイヨウ</t>
    </rPh>
    <rPh sb="54" eb="57">
      <t>ヘンシュウトウ</t>
    </rPh>
    <rPh sb="63" eb="66">
      <t>カンリシャ</t>
    </rPh>
    <rPh sb="66" eb="68">
      <t>ケンゲン</t>
    </rPh>
    <rPh sb="69" eb="70">
      <t>モ</t>
    </rPh>
    <rPh sb="77" eb="78">
      <t>オコナ</t>
    </rPh>
    <phoneticPr fontId="1"/>
  </si>
  <si>
    <t>システム管理者権限により、文書記号は、メンテナンス（登録、編集、削除）ができること。</t>
    <rPh sb="4" eb="7">
      <t>カンリシャ</t>
    </rPh>
    <rPh sb="7" eb="9">
      <t>ケンゲン</t>
    </rPh>
    <phoneticPr fontId="1"/>
  </si>
  <si>
    <t>決裁が完了する前までにおいて、決裁ルート上の承認者・決裁者の追加・変更・削除ができること。</t>
    <rPh sb="0" eb="2">
      <t>ケッサイ</t>
    </rPh>
    <rPh sb="3" eb="5">
      <t>カンリョウ</t>
    </rPh>
    <rPh sb="7" eb="8">
      <t>マエ</t>
    </rPh>
    <phoneticPr fontId="1"/>
  </si>
  <si>
    <t>起案時に緊急を要する決裁であることを選択することができ、決裁処理の期限日を入力することができること。</t>
    <rPh sb="18" eb="20">
      <t>センタク</t>
    </rPh>
    <phoneticPr fontId="1"/>
  </si>
  <si>
    <t>電子決裁の決裁文書には、起案者、承認者、決裁者の氏名と職位を印字できること。</t>
    <rPh sb="5" eb="9">
      <t>ケッサイブンショ</t>
    </rPh>
    <phoneticPr fontId="1"/>
  </si>
  <si>
    <t>決裁者の職位に応じた全庁共通の決裁ルートを設け、当該決裁ルートをプルダウン形式等で容易に選択できること。</t>
    <rPh sb="7" eb="8">
      <t>オウ</t>
    </rPh>
    <rPh sb="10" eb="12">
      <t>ゼンチョウ</t>
    </rPh>
    <rPh sb="12" eb="14">
      <t>キョウツウ</t>
    </rPh>
    <rPh sb="15" eb="17">
      <t>ケッサイ</t>
    </rPh>
    <rPh sb="21" eb="22">
      <t>モウ</t>
    </rPh>
    <phoneticPr fontId="1"/>
  </si>
  <si>
    <t>決裁途中に決裁ルート上の承認者・決裁者の追加が可能であり、未決の者以降の承認者・決裁者の変更・削除が可能なこと。</t>
    <rPh sb="23" eb="25">
      <t>カノウ</t>
    </rPh>
    <rPh sb="29" eb="31">
      <t>ミケツ</t>
    </rPh>
    <rPh sb="32" eb="33">
      <t>シャ</t>
    </rPh>
    <rPh sb="33" eb="35">
      <t>イコウ</t>
    </rPh>
    <rPh sb="36" eb="39">
      <t>ショウニンシャ</t>
    </rPh>
    <rPh sb="40" eb="43">
      <t>ケッサイシャ</t>
    </rPh>
    <phoneticPr fontId="1"/>
  </si>
  <si>
    <t>決裁ルートは「直列」「並列」「同報」の設定が可能なこと。また、「直列」「並列」「同報」の混在設定が可能なこと。</t>
    <phoneticPr fontId="1"/>
  </si>
  <si>
    <t>決裁が完了する前までにおいて、電子決裁に添付されている電子文書を添付し直すことなく修正することができ、修正後は版数管理ができること。</t>
    <phoneticPr fontId="1"/>
  </si>
  <si>
    <t>施行に必要な情報(文書番号、施行先情報、添付ファイル等)の登録ができること。</t>
    <phoneticPr fontId="1"/>
  </si>
  <si>
    <t>文書の完結処理ができること。完結処理後は権限者による完結解除（最終決裁権者の決裁前に戻ることを想定）を行わない限り、文書の修正が行えないこと。</t>
    <rPh sb="26" eb="28">
      <t>カンケツ</t>
    </rPh>
    <rPh sb="31" eb="37">
      <t>サイシュウケッサイケンジャ</t>
    </rPh>
    <rPh sb="38" eb="41">
      <t>ケッサイマエ</t>
    </rPh>
    <rPh sb="42" eb="43">
      <t>モド</t>
    </rPh>
    <rPh sb="47" eb="49">
      <t>ソウテイ</t>
    </rPh>
    <phoneticPr fontId="1"/>
  </si>
  <si>
    <t>保存期間は、文書の登録日の翌年度を基準として起算すること。</t>
    <phoneticPr fontId="1"/>
  </si>
  <si>
    <t>紙決裁した文書の引継予定ファイルリストをCSV等で出力できること。</t>
    <rPh sb="0" eb="3">
      <t>カミケッサイ</t>
    </rPh>
    <rPh sb="5" eb="7">
      <t>ブンショ</t>
    </rPh>
    <rPh sb="8" eb="10">
      <t>ヒキツギ</t>
    </rPh>
    <phoneticPr fontId="1"/>
  </si>
  <si>
    <t>紙決裁した文書のファイルを管理する文書保存箱の機能があること。保文書保存箱の詳細表示では、文書保存箱の目録情報及び格納されたファイルの一覧を参照できること。また、ファイルの詳細表示画面から、綴じこまれた各文書の詳細を参照できること。</t>
    <rPh sb="0" eb="3">
      <t>カミケッサイ</t>
    </rPh>
    <rPh sb="5" eb="7">
      <t>ブンショ</t>
    </rPh>
    <rPh sb="17" eb="19">
      <t>ブンショ</t>
    </rPh>
    <rPh sb="32" eb="34">
      <t>ブンショ</t>
    </rPh>
    <rPh sb="34" eb="36">
      <t>ホゾン</t>
    </rPh>
    <rPh sb="45" eb="47">
      <t>ブンショ</t>
    </rPh>
    <phoneticPr fontId="1"/>
  </si>
  <si>
    <t>紙決裁した文書の引継処理されたファイルの収納先の文書保存箱を変更できること。</t>
    <rPh sb="0" eb="3">
      <t>カミケッサイ</t>
    </rPh>
    <rPh sb="5" eb="7">
      <t>ブンショ</t>
    </rPh>
    <phoneticPr fontId="1"/>
  </si>
  <si>
    <r>
      <t>ファイルに必要な情報(ファイル名、作成年度、文書分類、保存年限、保管年数</t>
    </r>
    <r>
      <rPr>
        <strike/>
        <sz val="10"/>
        <rFont val="メイリオ"/>
        <family val="3"/>
        <charset val="128"/>
      </rPr>
      <t>等</t>
    </r>
    <r>
      <rPr>
        <sz val="10"/>
        <rFont val="メイリオ"/>
        <family val="3"/>
        <charset val="128"/>
      </rPr>
      <t>)の登録ができること。</t>
    </r>
    <phoneticPr fontId="1"/>
  </si>
  <si>
    <t>ファイルの保存年限は、1年、3年、5年、10年、長期等、マスタで設定した年限の中から選択できること。</t>
    <rPh sb="24" eb="26">
      <t>チョウキ</t>
    </rPh>
    <phoneticPr fontId="1"/>
  </si>
  <si>
    <t>紙で保管しているファイルの貸出管理機能があること。</t>
    <rPh sb="0" eb="1">
      <t>カミ</t>
    </rPh>
    <rPh sb="2" eb="4">
      <t>ホカン</t>
    </rPh>
    <phoneticPr fontId="1"/>
  </si>
  <si>
    <t>ユーザー本人によるパスワード変更ができること。また、システム管理者はユーザのパスワードを初期化できること。</t>
    <phoneticPr fontId="1"/>
  </si>
  <si>
    <t>起案書やファイル基準表等を印刷しないで印刷イメージをプレビューできること。</t>
    <phoneticPr fontId="1"/>
  </si>
  <si>
    <t>システム管理者は、管理者権限を持つユーザーのみに与えられる機能を他の全ユーザーのメニューからは非表示にすることができること。</t>
    <rPh sb="4" eb="7">
      <t>カンリシャ</t>
    </rPh>
    <rPh sb="9" eb="12">
      <t>カンリシャ</t>
    </rPh>
    <rPh sb="12" eb="14">
      <t>ケンゲン</t>
    </rPh>
    <rPh sb="15" eb="16">
      <t>モ</t>
    </rPh>
    <rPh sb="24" eb="25">
      <t>アタ</t>
    </rPh>
    <rPh sb="29" eb="31">
      <t>キノウ</t>
    </rPh>
    <phoneticPr fontId="1"/>
  </si>
  <si>
    <t>設定した保存年限以上に文書を保持することが出来ること。</t>
    <rPh sb="11" eb="13">
      <t>ブンショ</t>
    </rPh>
    <phoneticPr fontId="1"/>
  </si>
  <si>
    <t>ポータル画面は、電子決裁の状況と文書状況が表示されること。
なお、電子決裁の状況は、以下の状態が分かること。
【起案・供覧】至急、起案中、供覧中、差戻し・引戻し、施行待ち、施行済み
【決裁】至急決裁、決裁、承認・決裁予定（前の承認者が未承認であり、今後、承認・決裁が回付される予定の状態）、供覧、後閲、処理済み</t>
    <rPh sb="38" eb="40">
      <t>ジョウキョウ</t>
    </rPh>
    <rPh sb="45" eb="47">
      <t>ジョウタイ</t>
    </rPh>
    <rPh sb="48" eb="49">
      <t>ワ</t>
    </rPh>
    <rPh sb="69" eb="72">
      <t>キョウランチュウ</t>
    </rPh>
    <rPh sb="73" eb="75">
      <t>サシモド</t>
    </rPh>
    <rPh sb="77" eb="78">
      <t>ヒ</t>
    </rPh>
    <rPh sb="78" eb="79">
      <t>モド</t>
    </rPh>
    <rPh sb="81" eb="84">
      <t>セコウマ</t>
    </rPh>
    <rPh sb="86" eb="89">
      <t>セコウズ</t>
    </rPh>
    <rPh sb="111" eb="112">
      <t>マエ</t>
    </rPh>
    <rPh sb="113" eb="116">
      <t>ショウニンシャ</t>
    </rPh>
    <rPh sb="117" eb="120">
      <t>ミショウニン</t>
    </rPh>
    <rPh sb="124" eb="126">
      <t>コンゴ</t>
    </rPh>
    <rPh sb="127" eb="129">
      <t>ショウニン</t>
    </rPh>
    <rPh sb="130" eb="132">
      <t>ケッサイ</t>
    </rPh>
    <rPh sb="133" eb="135">
      <t>カイフ</t>
    </rPh>
    <rPh sb="138" eb="140">
      <t>ヨテイ</t>
    </rPh>
    <rPh sb="141" eb="143">
      <t>ジョウタイ</t>
    </rPh>
    <phoneticPr fontId="1"/>
  </si>
  <si>
    <t>組織改編、人事異動の際は、事前に変更後の組織、職員、所属情報、ファイル分類等の設定を出力し、反映することにより一斉にデータ更新ができること。また、データの反映日を指定できること。なお、データの反映はシステム事業者が実施するものとする。</t>
    <rPh sb="42" eb="44">
      <t>シュツリョク</t>
    </rPh>
    <rPh sb="46" eb="48">
      <t>ハンエイ</t>
    </rPh>
    <rPh sb="55" eb="57">
      <t>イッセイ</t>
    </rPh>
    <rPh sb="61" eb="63">
      <t>コウシン</t>
    </rPh>
    <rPh sb="77" eb="80">
      <t>ハンエイビ</t>
    </rPh>
    <rPh sb="81" eb="83">
      <t>シテイ</t>
    </rPh>
    <rPh sb="96" eb="98">
      <t>ハンエイ</t>
    </rPh>
    <rPh sb="103" eb="106">
      <t>ジギョウシャ</t>
    </rPh>
    <rPh sb="107" eb="109">
      <t>ジッシ</t>
    </rPh>
    <phoneticPr fontId="1"/>
  </si>
  <si>
    <t>システム間連携することにより、財務会計システムでデータ連携有無の管理が可能であること。</t>
    <rPh sb="4" eb="5">
      <t>カン</t>
    </rPh>
    <rPh sb="5" eb="7">
      <t>レンケイ</t>
    </rPh>
    <rPh sb="15" eb="19">
      <t>ザイムカイケイ</t>
    </rPh>
    <rPh sb="27" eb="31">
      <t>レンケイウム</t>
    </rPh>
    <rPh sb="32" eb="34">
      <t>カンリ</t>
    </rPh>
    <rPh sb="35" eb="37">
      <t>カノウ</t>
    </rPh>
    <phoneticPr fontId="1"/>
  </si>
  <si>
    <t>システム間連携することにより、財務会計システムで文書状態（起案待ち、起案中、決裁完了等）を表示可能であること。</t>
    <rPh sb="24" eb="26">
      <t>ブンショ</t>
    </rPh>
    <rPh sb="26" eb="28">
      <t>ジョウタイ</t>
    </rPh>
    <rPh sb="29" eb="32">
      <t>キアンマ</t>
    </rPh>
    <rPh sb="34" eb="37">
      <t>キアンチュウ</t>
    </rPh>
    <rPh sb="38" eb="40">
      <t>ケッサイ</t>
    </rPh>
    <rPh sb="40" eb="42">
      <t>カンリョウ</t>
    </rPh>
    <rPh sb="42" eb="43">
      <t>トウ</t>
    </rPh>
    <rPh sb="45" eb="47">
      <t>ヒョウジ</t>
    </rPh>
    <rPh sb="47" eb="49">
      <t>カノウ</t>
    </rPh>
    <phoneticPr fontId="1"/>
  </si>
  <si>
    <t>財務会計システムから連携されたデータから、所属・職員ID、起案日、財務件名、決裁区分、審査項目、添付文書などの情報が文書管理システムに登録されること。</t>
    <rPh sb="21" eb="23">
      <t>ショゾク</t>
    </rPh>
    <rPh sb="24" eb="26">
      <t>ショクイン</t>
    </rPh>
    <rPh sb="29" eb="32">
      <t>キアンビ</t>
    </rPh>
    <rPh sb="33" eb="37">
      <t>ザイムケンメイ</t>
    </rPh>
    <rPh sb="38" eb="40">
      <t>ケッサイ</t>
    </rPh>
    <rPh sb="40" eb="42">
      <t>クブン</t>
    </rPh>
    <rPh sb="43" eb="45">
      <t>シンサ</t>
    </rPh>
    <rPh sb="45" eb="47">
      <t>コウモク</t>
    </rPh>
    <rPh sb="48" eb="50">
      <t>テンプ</t>
    </rPh>
    <rPh sb="50" eb="52">
      <t>ブンショ</t>
    </rPh>
    <rPh sb="55" eb="57">
      <t>ジョウホウ</t>
    </rPh>
    <rPh sb="58" eb="62">
      <t>ブンショカンリ</t>
    </rPh>
    <rPh sb="67" eb="69">
      <t>トウロク</t>
    </rPh>
    <phoneticPr fontId="5"/>
  </si>
  <si>
    <t>①必須/要望の別</t>
    <phoneticPr fontId="1"/>
  </si>
  <si>
    <t>②◎、○、△、×の別</t>
    <rPh sb="9" eb="10">
      <t>ベツ</t>
    </rPh>
    <phoneticPr fontId="1"/>
  </si>
  <si>
    <t>③点数配分</t>
    <rPh sb="1" eb="5">
      <t>テンスウハイブン</t>
    </rPh>
    <phoneticPr fontId="1"/>
  </si>
  <si>
    <t>⑤合計点</t>
    <rPh sb="1" eb="4">
      <t>ゴウケイテン</t>
    </rPh>
    <phoneticPr fontId="1"/>
  </si>
  <si>
    <t>備考
（最高得点）</t>
    <rPh sb="0" eb="2">
      <t>ビコウ</t>
    </rPh>
    <rPh sb="4" eb="8">
      <t>サイコウトクテン</t>
    </rPh>
    <phoneticPr fontId="1"/>
  </si>
  <si>
    <t>◎</t>
    <phoneticPr fontId="1"/>
  </si>
  <si>
    <t>○</t>
    <phoneticPr fontId="1"/>
  </si>
  <si>
    <t>△</t>
    <phoneticPr fontId="1"/>
  </si>
  <si>
    <t>×</t>
    <phoneticPr fontId="1"/>
  </si>
  <si>
    <t>文書管理・電子決裁</t>
    <rPh sb="0" eb="4">
      <t>ブンショカンリ</t>
    </rPh>
    <rPh sb="5" eb="9">
      <t>デンシケッサイ</t>
    </rPh>
    <phoneticPr fontId="1"/>
  </si>
  <si>
    <t>財務会計連携機能</t>
    <rPh sb="0" eb="4">
      <t>ザイムカイケイ</t>
    </rPh>
    <rPh sb="4" eb="8">
      <t>レンケイキノウ</t>
    </rPh>
    <phoneticPr fontId="1"/>
  </si>
  <si>
    <t>⑥総合結果
（最大100点）</t>
    <rPh sb="1" eb="5">
      <t>ソウゴウケッカ</t>
    </rPh>
    <rPh sb="7" eb="9">
      <t>サイダイ</t>
    </rPh>
    <rPh sb="12" eb="13">
      <t>テン</t>
    </rPh>
    <phoneticPr fontId="1"/>
  </si>
  <si>
    <t>蓄積する添付ファイルデータは、登録した際のオリジナルフォーマット（Word、Excel、PDF、PowerPoint)のまま保存できること。また、保存したデータの出力ができること。</t>
    <phoneticPr fontId="1"/>
  </si>
  <si>
    <t>NG</t>
    <phoneticPr fontId="1"/>
  </si>
  <si>
    <t>文書管理・電子決裁システム等　要件定義及び回答書【１　文書管理、電子決裁】</t>
    <rPh sb="0" eb="4">
      <t>ブンショカンリ</t>
    </rPh>
    <rPh sb="5" eb="9">
      <t>デンシケッサイ</t>
    </rPh>
    <rPh sb="13" eb="14">
      <t>トウ</t>
    </rPh>
    <rPh sb="19" eb="20">
      <t>オヨ</t>
    </rPh>
    <rPh sb="21" eb="24">
      <t>カイトウショ</t>
    </rPh>
    <rPh sb="27" eb="31">
      <t>ブンショカンリ</t>
    </rPh>
    <rPh sb="32" eb="36">
      <t>デンシケッサイ</t>
    </rPh>
    <phoneticPr fontId="1"/>
  </si>
  <si>
    <t>文書管理・電子決裁システム等　要件定義及び回答書【２　財務会計連携機能】</t>
    <rPh sb="0" eb="2">
      <t>ブンショ</t>
    </rPh>
    <rPh sb="2" eb="4">
      <t>カンリ</t>
    </rPh>
    <rPh sb="5" eb="7">
      <t>デンシ</t>
    </rPh>
    <rPh sb="7" eb="9">
      <t>ケッサイ</t>
    </rPh>
    <rPh sb="13" eb="14">
      <t>トウ</t>
    </rPh>
    <rPh sb="15" eb="17">
      <t>ヨウケン</t>
    </rPh>
    <rPh sb="17" eb="19">
      <t>テイギ</t>
    </rPh>
    <rPh sb="19" eb="20">
      <t>オヨ</t>
    </rPh>
    <rPh sb="21" eb="24">
      <t>カイトウショ</t>
    </rPh>
    <rPh sb="27" eb="31">
      <t>ザイムカイケイ</t>
    </rPh>
    <rPh sb="31" eb="35">
      <t>レンケイキノウ</t>
    </rPh>
    <phoneticPr fontId="1"/>
  </si>
  <si>
    <t>⑦判定</t>
    <rPh sb="1" eb="3">
      <t>ハンテイ</t>
    </rPh>
    <phoneticPr fontId="1"/>
  </si>
  <si>
    <t>④各点数</t>
    <rPh sb="1" eb="2">
      <t>カク</t>
    </rPh>
    <rPh sb="2" eb="4">
      <t>テンスウ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</si>
</sst>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ＭＳ 明朝"/>
      <family val="2"/>
      <charset val="128"/>
    </font>
    <font>
      <sz val="6"/>
      <name val="ＭＳ 明朝"/>
      <family val="2"/>
      <charset val="128"/>
    </font>
    <font>
      <b/>
      <sz val="10"/>
      <name val="メイリオ"/>
      <family val="3"/>
      <charset val="128"/>
    </font>
    <font>
      <sz val="10"/>
      <color theme="1"/>
      <name val="メイリオ"/>
      <family val="3"/>
      <charset val="128"/>
    </font>
    <font>
      <sz val="10"/>
      <name val="メイリオ"/>
      <family val="3"/>
      <charset val="128"/>
    </font>
    <font>
      <sz val="18"/>
      <color theme="3"/>
      <name val="ＭＳ Ｐゴシック"/>
      <family val="2"/>
      <charset val="128"/>
      <scheme val="major"/>
    </font>
    <font>
      <b/>
      <sz val="10"/>
      <color theme="1"/>
      <name val="メイリオ"/>
      <family val="3"/>
      <charset val="128"/>
    </font>
    <font>
      <strike/>
      <sz val="10"/>
      <name val="メイリオ"/>
      <family val="3"/>
      <charset val="128"/>
    </font>
    <font>
      <sz val="10"/>
      <color rgb="FF0000FF"/>
      <name val="メイリオ"/>
      <family val="3"/>
      <charset val="128"/>
    </font>
    <font>
      <b/>
      <sz val="10"/>
      <color rgb="FFFF0000"/>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hair">
        <color auto="1"/>
      </top>
      <bottom style="thin">
        <color indexed="64"/>
      </bottom>
      <diagonal/>
    </border>
  </borders>
  <cellStyleXfs count="1">
    <xf numFmtId="0" fontId="0" fillId="0" borderId="0">
      <alignment vertical="center"/>
    </xf>
  </cellStyleXfs>
  <cellXfs count="57">
    <xf numFmtId="0" fontId="0" fillId="0" borderId="0" xfId="0">
      <alignment vertical="center"/>
    </xf>
    <xf numFmtId="0" fontId="3" fillId="2" borderId="0" xfId="0" applyFont="1" applyFill="1">
      <alignment vertical="center"/>
    </xf>
    <xf numFmtId="0" fontId="4" fillId="2" borderId="0" xfId="0" applyFont="1" applyFill="1">
      <alignment vertical="center"/>
    </xf>
    <xf numFmtId="0" fontId="3" fillId="2" borderId="0" xfId="0" applyFont="1" applyFill="1" applyAlignment="1">
      <alignment vertical="center" wrapText="1"/>
    </xf>
    <xf numFmtId="0" fontId="4" fillId="2" borderId="0" xfId="0" applyFont="1" applyFill="1" applyAlignment="1">
      <alignmen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4" fillId="0" borderId="2" xfId="0" applyFont="1" applyFill="1" applyBorder="1" applyAlignment="1">
      <alignment vertical="center" wrapText="1"/>
    </xf>
    <xf numFmtId="0" fontId="6" fillId="2" borderId="0" xfId="0" applyFont="1" applyFill="1">
      <alignment vertical="center"/>
    </xf>
    <xf numFmtId="0" fontId="2" fillId="2" borderId="0" xfId="0" applyFont="1" applyFill="1">
      <alignment vertical="center"/>
    </xf>
    <xf numFmtId="0" fontId="4" fillId="0" borderId="3" xfId="0" applyFont="1" applyFill="1" applyBorder="1">
      <alignment vertical="center"/>
    </xf>
    <xf numFmtId="0" fontId="4" fillId="0" borderId="3" xfId="0" applyFont="1" applyFill="1" applyBorder="1" applyAlignment="1">
      <alignment horizontal="center" vertical="center" wrapText="1"/>
    </xf>
    <xf numFmtId="0" fontId="4" fillId="0" borderId="3" xfId="0" applyFont="1" applyFill="1" applyBorder="1" applyAlignment="1">
      <alignment vertical="center" wrapText="1"/>
    </xf>
    <xf numFmtId="0" fontId="3" fillId="0" borderId="0" xfId="0" applyFont="1" applyFill="1">
      <alignment vertical="center"/>
    </xf>
    <xf numFmtId="0" fontId="4" fillId="0" borderId="2" xfId="0" applyFont="1" applyFill="1" applyBorder="1" applyAlignment="1">
      <alignment horizontal="center" vertical="center" wrapText="1"/>
    </xf>
    <xf numFmtId="0" fontId="6" fillId="0" borderId="0" xfId="0" applyFont="1">
      <alignment vertical="center"/>
    </xf>
    <xf numFmtId="0" fontId="3" fillId="0" borderId="0" xfId="0" applyFont="1">
      <alignment vertical="center"/>
    </xf>
    <xf numFmtId="0" fontId="6" fillId="0" borderId="0" xfId="0" applyFont="1" applyBorder="1" applyAlignment="1">
      <alignment horizontal="center" vertical="center"/>
    </xf>
    <xf numFmtId="0" fontId="8" fillId="0" borderId="0" xfId="0" applyFont="1" applyAlignment="1">
      <alignment horizontal="center" vertical="center" wrapText="1"/>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6" fillId="0" borderId="7" xfId="0" applyFont="1" applyBorder="1" applyAlignment="1">
      <alignment horizontal="center" vertical="center"/>
    </xf>
    <xf numFmtId="0" fontId="8" fillId="0" borderId="0" xfId="0" applyFont="1" applyAlignment="1">
      <alignment horizontal="center" vertical="center"/>
    </xf>
    <xf numFmtId="0" fontId="3" fillId="0" borderId="8" xfId="0" applyFont="1" applyBorder="1">
      <alignment vertical="center"/>
    </xf>
    <xf numFmtId="0" fontId="3" fillId="0" borderId="1" xfId="0" applyFont="1" applyBorder="1">
      <alignment vertical="center"/>
    </xf>
    <xf numFmtId="0" fontId="3" fillId="0" borderId="9" xfId="0" applyFont="1" applyBorder="1">
      <alignment vertical="center"/>
    </xf>
    <xf numFmtId="0" fontId="9" fillId="0" borderId="0" xfId="0" applyFont="1" applyBorder="1" applyAlignment="1">
      <alignment horizontal="center" vertical="center" wrapText="1"/>
    </xf>
    <xf numFmtId="0" fontId="9" fillId="0" borderId="7" xfId="0" applyFont="1" applyBorder="1" applyAlignment="1">
      <alignment horizontal="center" vertical="center"/>
    </xf>
    <xf numFmtId="0" fontId="3" fillId="0" borderId="10" xfId="0" applyFont="1" applyBorder="1">
      <alignment vertical="center"/>
    </xf>
    <xf numFmtId="0" fontId="3" fillId="0" borderId="12" xfId="0" applyFont="1" applyBorder="1">
      <alignment vertical="center"/>
    </xf>
    <xf numFmtId="0" fontId="3" fillId="0" borderId="0" xfId="0" applyFont="1" applyBorder="1">
      <alignmen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4" fillId="2" borderId="3" xfId="0" applyFont="1" applyFill="1" applyBorder="1" applyAlignment="1" applyProtection="1">
      <alignment horizontal="center" vertical="center" wrapText="1"/>
      <protection locked="0"/>
    </xf>
    <xf numFmtId="0" fontId="4" fillId="2" borderId="3" xfId="0" applyFont="1" applyFill="1" applyBorder="1" applyAlignment="1" applyProtection="1">
      <alignment vertical="center" wrapText="1"/>
      <protection locked="0"/>
    </xf>
    <xf numFmtId="0" fontId="4" fillId="2" borderId="2" xfId="0" applyFont="1" applyFill="1" applyBorder="1" applyAlignment="1" applyProtection="1">
      <alignment vertical="center" wrapText="1"/>
      <protection locked="0"/>
    </xf>
    <xf numFmtId="0" fontId="4" fillId="2"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vertical="center" wrapText="1"/>
      <protection locked="0"/>
    </xf>
    <xf numFmtId="0" fontId="3" fillId="2" borderId="0" xfId="0" applyFont="1" applyFill="1" applyProtection="1">
      <alignment vertical="center"/>
      <protection locked="0"/>
    </xf>
    <xf numFmtId="0" fontId="4" fillId="0" borderId="0" xfId="0" applyFont="1" applyFill="1" applyBorder="1" applyAlignment="1">
      <alignment horizontal="center" vertical="center" wrapText="1"/>
    </xf>
    <xf numFmtId="0" fontId="4" fillId="2" borderId="0" xfId="0" applyFont="1" applyFill="1" applyBorder="1" applyAlignment="1" applyProtection="1">
      <alignment horizontal="center" vertical="center" wrapText="1"/>
      <protection locked="0"/>
    </xf>
    <xf numFmtId="0" fontId="4" fillId="2" borderId="0" xfId="0" applyFont="1" applyFill="1" applyBorder="1" applyAlignment="1" applyProtection="1">
      <alignment vertical="center" wrapText="1"/>
      <protection locked="0"/>
    </xf>
    <xf numFmtId="0" fontId="3" fillId="2" borderId="0" xfId="0" applyFont="1" applyFill="1" applyBorder="1">
      <alignment vertical="center"/>
    </xf>
    <xf numFmtId="0" fontId="4" fillId="0" borderId="16" xfId="0" applyFont="1" applyFill="1" applyBorder="1">
      <alignment vertical="center"/>
    </xf>
    <xf numFmtId="0" fontId="4" fillId="0" borderId="16" xfId="0" applyFont="1" applyFill="1" applyBorder="1" applyAlignment="1">
      <alignment vertical="center" wrapText="1"/>
    </xf>
    <xf numFmtId="0" fontId="4" fillId="0" borderId="16" xfId="0" applyFont="1" applyFill="1" applyBorder="1" applyAlignment="1">
      <alignment horizontal="center" vertical="center" wrapText="1"/>
    </xf>
    <xf numFmtId="0" fontId="4" fillId="2" borderId="16" xfId="0" applyFont="1" applyFill="1" applyBorder="1" applyAlignment="1" applyProtection="1">
      <alignment horizontal="center" vertical="center" wrapText="1"/>
      <protection locked="0"/>
    </xf>
    <xf numFmtId="0" fontId="4" fillId="2" borderId="16" xfId="0" applyFont="1" applyFill="1" applyBorder="1" applyAlignment="1" applyProtection="1">
      <alignment vertical="center" wrapText="1"/>
      <protection locked="0"/>
    </xf>
    <xf numFmtId="0" fontId="3" fillId="0" borderId="11" xfId="0" applyFont="1" applyBorder="1" applyAlignment="1">
      <alignment horizontal="right" vertical="center"/>
    </xf>
    <xf numFmtId="0" fontId="9" fillId="0" borderId="0" xfId="0" applyFont="1" applyAlignment="1">
      <alignment horizontal="center" vertical="center"/>
    </xf>
    <xf numFmtId="0" fontId="4" fillId="2" borderId="0" xfId="0" applyFont="1" applyFill="1" applyBorder="1">
      <alignment vertical="center"/>
    </xf>
    <xf numFmtId="0" fontId="4" fillId="2" borderId="0" xfId="0" applyFont="1" applyFill="1" applyBorder="1" applyAlignment="1">
      <alignment vertical="center" wrapText="1"/>
    </xf>
    <xf numFmtId="0" fontId="4" fillId="2" borderId="0" xfId="0" applyFont="1" applyFill="1" applyBorder="1" applyAlignment="1">
      <alignment horizontal="center" vertical="center" wrapText="1"/>
    </xf>
  </cellXfs>
  <cellStyles count="1">
    <cellStyle name="標準" xfId="0" builtinId="0"/>
  </cellStyles>
  <dxfs count="3">
    <dxf>
      <fill>
        <patternFill>
          <bgColor rgb="FFFFFF00"/>
        </patternFill>
      </fill>
    </dxf>
    <dxf>
      <fill>
        <patternFill>
          <bgColor rgb="FFFF0000"/>
        </patternFill>
      </fill>
    </dxf>
    <dxf>
      <fill>
        <patternFill>
          <bgColor rgb="FFFF0000"/>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I175"/>
  <sheetViews>
    <sheetView tabSelected="1" view="pageBreakPreview" zoomScale="85" zoomScaleNormal="85" zoomScaleSheetLayoutView="85" workbookViewId="0">
      <selection activeCell="A4" sqref="A4"/>
    </sheetView>
  </sheetViews>
  <sheetFormatPr defaultColWidth="9.140625" defaultRowHeight="16.5" x14ac:dyDescent="0.15"/>
  <cols>
    <col min="1" max="1" width="6.42578125" style="1" customWidth="1"/>
    <col min="2" max="2" width="11.42578125" style="1" customWidth="1"/>
    <col min="3" max="3" width="21.42578125" style="1" customWidth="1"/>
    <col min="4" max="4" width="30" style="1" customWidth="1"/>
    <col min="5" max="5" width="46.42578125" style="3" customWidth="1"/>
    <col min="6" max="6" width="21.28515625" style="1" customWidth="1"/>
    <col min="7" max="7" width="25.7109375" style="42" bestFit="1" customWidth="1"/>
    <col min="8" max="8" width="40.7109375" style="42" customWidth="1"/>
    <col min="9" max="16384" width="9.140625" style="1"/>
  </cols>
  <sheetData>
    <row r="1" spans="1:8" x14ac:dyDescent="0.15">
      <c r="A1" s="10" t="s">
        <v>274</v>
      </c>
      <c r="G1" s="1"/>
      <c r="H1" s="1"/>
    </row>
    <row r="2" spans="1:8" ht="82.5" x14ac:dyDescent="0.15">
      <c r="G2" s="3" t="s">
        <v>7</v>
      </c>
      <c r="H2" s="1"/>
    </row>
    <row r="3" spans="1:8" ht="49.5" x14ac:dyDescent="0.15">
      <c r="A3" s="5" t="s">
        <v>0</v>
      </c>
      <c r="B3" s="5" t="s">
        <v>1</v>
      </c>
      <c r="C3" s="5" t="s">
        <v>2</v>
      </c>
      <c r="D3" s="5" t="s">
        <v>3</v>
      </c>
      <c r="E3" s="6" t="s">
        <v>9</v>
      </c>
      <c r="F3" s="5" t="s">
        <v>5</v>
      </c>
      <c r="G3" s="7" t="s">
        <v>6</v>
      </c>
      <c r="H3" s="8" t="s">
        <v>8</v>
      </c>
    </row>
    <row r="4" spans="1:8" ht="33" x14ac:dyDescent="0.15">
      <c r="A4" s="12">
        <f>ROW()-3</f>
        <v>1</v>
      </c>
      <c r="B4" s="12" t="s">
        <v>12</v>
      </c>
      <c r="C4" s="12" t="s">
        <v>188</v>
      </c>
      <c r="D4" s="12"/>
      <c r="E4" s="14" t="s">
        <v>21</v>
      </c>
      <c r="F4" s="13" t="s">
        <v>142</v>
      </c>
      <c r="G4" s="37"/>
      <c r="H4" s="38"/>
    </row>
    <row r="5" spans="1:8" ht="33" x14ac:dyDescent="0.15">
      <c r="A5" s="12">
        <f t="shared" ref="A5:A68" si="0">ROW()-3</f>
        <v>2</v>
      </c>
      <c r="B5" s="12" t="s">
        <v>12</v>
      </c>
      <c r="C5" s="12" t="s">
        <v>188</v>
      </c>
      <c r="D5" s="12"/>
      <c r="E5" s="9" t="s">
        <v>144</v>
      </c>
      <c r="F5" s="13" t="s">
        <v>142</v>
      </c>
      <c r="G5" s="37"/>
      <c r="H5" s="39"/>
    </row>
    <row r="6" spans="1:8" x14ac:dyDescent="0.15">
      <c r="A6" s="12">
        <f t="shared" si="0"/>
        <v>3</v>
      </c>
      <c r="B6" s="12" t="s">
        <v>12</v>
      </c>
      <c r="C6" s="12" t="s">
        <v>188</v>
      </c>
      <c r="D6" s="12" t="s">
        <v>189</v>
      </c>
      <c r="E6" s="9" t="s">
        <v>152</v>
      </c>
      <c r="F6" s="13" t="s">
        <v>142</v>
      </c>
      <c r="G6" s="37"/>
      <c r="H6" s="39"/>
    </row>
    <row r="7" spans="1:8" x14ac:dyDescent="0.15">
      <c r="A7" s="12">
        <f t="shared" si="0"/>
        <v>4</v>
      </c>
      <c r="B7" s="12" t="s">
        <v>12</v>
      </c>
      <c r="C7" s="12" t="s">
        <v>188</v>
      </c>
      <c r="D7" s="12" t="s">
        <v>189</v>
      </c>
      <c r="E7" s="9" t="s">
        <v>110</v>
      </c>
      <c r="F7" s="13" t="s">
        <v>142</v>
      </c>
      <c r="G7" s="37"/>
      <c r="H7" s="39"/>
    </row>
    <row r="8" spans="1:8" ht="33" x14ac:dyDescent="0.15">
      <c r="A8" s="12">
        <f t="shared" si="0"/>
        <v>5</v>
      </c>
      <c r="B8" s="12" t="s">
        <v>12</v>
      </c>
      <c r="C8" s="12" t="s">
        <v>188</v>
      </c>
      <c r="D8" s="12" t="s">
        <v>190</v>
      </c>
      <c r="E8" s="9" t="s">
        <v>153</v>
      </c>
      <c r="F8" s="13" t="s">
        <v>154</v>
      </c>
      <c r="G8" s="37"/>
      <c r="H8" s="39"/>
    </row>
    <row r="9" spans="1:8" x14ac:dyDescent="0.15">
      <c r="A9" s="12">
        <f t="shared" si="0"/>
        <v>6</v>
      </c>
      <c r="B9" s="12" t="s">
        <v>12</v>
      </c>
      <c r="C9" s="12" t="s">
        <v>188</v>
      </c>
      <c r="D9" s="12" t="s">
        <v>191</v>
      </c>
      <c r="E9" s="9" t="s">
        <v>155</v>
      </c>
      <c r="F9" s="13" t="s">
        <v>142</v>
      </c>
      <c r="G9" s="37"/>
      <c r="H9" s="39"/>
    </row>
    <row r="10" spans="1:8" ht="66" x14ac:dyDescent="0.15">
      <c r="A10" s="12">
        <f t="shared" si="0"/>
        <v>7</v>
      </c>
      <c r="B10" s="12" t="s">
        <v>12</v>
      </c>
      <c r="C10" s="12" t="s">
        <v>13</v>
      </c>
      <c r="D10" s="12" t="s">
        <v>14</v>
      </c>
      <c r="E10" s="9" t="s">
        <v>200</v>
      </c>
      <c r="F10" s="13" t="s">
        <v>142</v>
      </c>
      <c r="G10" s="37"/>
      <c r="H10" s="39"/>
    </row>
    <row r="11" spans="1:8" s="2" customFormat="1" ht="33" x14ac:dyDescent="0.15">
      <c r="A11" s="12">
        <f t="shared" si="0"/>
        <v>8</v>
      </c>
      <c r="B11" s="12" t="s">
        <v>12</v>
      </c>
      <c r="C11" s="12" t="s">
        <v>13</v>
      </c>
      <c r="D11" s="12" t="s">
        <v>14</v>
      </c>
      <c r="E11" s="9" t="s">
        <v>10</v>
      </c>
      <c r="F11" s="13" t="s">
        <v>142</v>
      </c>
      <c r="G11" s="37"/>
      <c r="H11" s="40"/>
    </row>
    <row r="12" spans="1:8" s="2" customFormat="1" ht="49.5" x14ac:dyDescent="0.15">
      <c r="A12" s="12">
        <f t="shared" si="0"/>
        <v>9</v>
      </c>
      <c r="B12" s="12" t="s">
        <v>12</v>
      </c>
      <c r="C12" s="12" t="s">
        <v>13</v>
      </c>
      <c r="D12" s="12" t="s">
        <v>14</v>
      </c>
      <c r="E12" s="9" t="s">
        <v>11</v>
      </c>
      <c r="F12" s="13" t="s">
        <v>142</v>
      </c>
      <c r="G12" s="37"/>
      <c r="H12" s="40"/>
    </row>
    <row r="13" spans="1:8" ht="66" x14ac:dyDescent="0.15">
      <c r="A13" s="12">
        <f t="shared" si="0"/>
        <v>10</v>
      </c>
      <c r="B13" s="12" t="s">
        <v>12</v>
      </c>
      <c r="C13" s="12" t="s">
        <v>13</v>
      </c>
      <c r="D13" s="12" t="s">
        <v>14</v>
      </c>
      <c r="E13" s="9" t="s">
        <v>272</v>
      </c>
      <c r="F13" s="13" t="s">
        <v>142</v>
      </c>
      <c r="G13" s="37"/>
      <c r="H13" s="39"/>
    </row>
    <row r="14" spans="1:8" ht="33" x14ac:dyDescent="0.15">
      <c r="A14" s="12">
        <f t="shared" si="0"/>
        <v>11</v>
      </c>
      <c r="B14" s="12" t="s">
        <v>12</v>
      </c>
      <c r="C14" s="12" t="s">
        <v>13</v>
      </c>
      <c r="D14" s="12" t="s">
        <v>14</v>
      </c>
      <c r="E14" s="9" t="s">
        <v>201</v>
      </c>
      <c r="F14" s="13" t="s">
        <v>141</v>
      </c>
      <c r="G14" s="37"/>
      <c r="H14" s="39"/>
    </row>
    <row r="15" spans="1:8" ht="49.5" x14ac:dyDescent="0.15">
      <c r="A15" s="12">
        <f t="shared" si="0"/>
        <v>12</v>
      </c>
      <c r="B15" s="12" t="s">
        <v>12</v>
      </c>
      <c r="C15" s="12" t="s">
        <v>13</v>
      </c>
      <c r="D15" s="12" t="s">
        <v>14</v>
      </c>
      <c r="E15" s="9" t="s">
        <v>251</v>
      </c>
      <c r="F15" s="13" t="s">
        <v>141</v>
      </c>
      <c r="G15" s="37"/>
      <c r="H15" s="39"/>
    </row>
    <row r="16" spans="1:8" ht="49.5" x14ac:dyDescent="0.15">
      <c r="A16" s="12">
        <f t="shared" si="0"/>
        <v>13</v>
      </c>
      <c r="B16" s="12" t="s">
        <v>12</v>
      </c>
      <c r="C16" s="12" t="s">
        <v>13</v>
      </c>
      <c r="D16" s="12" t="s">
        <v>14</v>
      </c>
      <c r="E16" s="9" t="s">
        <v>198</v>
      </c>
      <c r="F16" s="13" t="s">
        <v>143</v>
      </c>
      <c r="G16" s="37"/>
      <c r="H16" s="39"/>
    </row>
    <row r="17" spans="1:8" ht="33" x14ac:dyDescent="0.15">
      <c r="A17" s="12">
        <f t="shared" si="0"/>
        <v>14</v>
      </c>
      <c r="B17" s="12" t="s">
        <v>12</v>
      </c>
      <c r="C17" s="12" t="s">
        <v>13</v>
      </c>
      <c r="D17" s="12" t="s">
        <v>14</v>
      </c>
      <c r="E17" s="9" t="s">
        <v>179</v>
      </c>
      <c r="F17" s="13" t="s">
        <v>141</v>
      </c>
      <c r="G17" s="37"/>
      <c r="H17" s="39"/>
    </row>
    <row r="18" spans="1:8" ht="33" x14ac:dyDescent="0.15">
      <c r="A18" s="12">
        <f t="shared" si="0"/>
        <v>15</v>
      </c>
      <c r="B18" s="12" t="s">
        <v>12</v>
      </c>
      <c r="C18" s="12" t="s">
        <v>13</v>
      </c>
      <c r="D18" s="12" t="s">
        <v>22</v>
      </c>
      <c r="E18" s="9" t="s">
        <v>213</v>
      </c>
      <c r="F18" s="13" t="s">
        <v>141</v>
      </c>
      <c r="G18" s="37"/>
      <c r="H18" s="39"/>
    </row>
    <row r="19" spans="1:8" ht="33" x14ac:dyDescent="0.15">
      <c r="A19" s="12">
        <f t="shared" si="0"/>
        <v>16</v>
      </c>
      <c r="B19" s="12" t="s">
        <v>12</v>
      </c>
      <c r="C19" s="12" t="s">
        <v>13</v>
      </c>
      <c r="D19" s="12" t="s">
        <v>22</v>
      </c>
      <c r="E19" s="9" t="s">
        <v>15</v>
      </c>
      <c r="F19" s="13" t="s">
        <v>141</v>
      </c>
      <c r="G19" s="37"/>
      <c r="H19" s="39"/>
    </row>
    <row r="20" spans="1:8" ht="33" x14ac:dyDescent="0.15">
      <c r="A20" s="12">
        <f t="shared" si="0"/>
        <v>17</v>
      </c>
      <c r="B20" s="12" t="s">
        <v>12</v>
      </c>
      <c r="C20" s="12" t="s">
        <v>13</v>
      </c>
      <c r="D20" s="12" t="s">
        <v>22</v>
      </c>
      <c r="E20" s="9" t="s">
        <v>252</v>
      </c>
      <c r="F20" s="13" t="s">
        <v>143</v>
      </c>
      <c r="G20" s="37"/>
      <c r="H20" s="39"/>
    </row>
    <row r="21" spans="1:8" ht="49.5" x14ac:dyDescent="0.15">
      <c r="A21" s="12">
        <f t="shared" si="0"/>
        <v>18</v>
      </c>
      <c r="B21" s="12" t="s">
        <v>12</v>
      </c>
      <c r="C21" s="12" t="s">
        <v>13</v>
      </c>
      <c r="D21" s="12" t="s">
        <v>22</v>
      </c>
      <c r="E21" s="9" t="s">
        <v>253</v>
      </c>
      <c r="F21" s="13" t="s">
        <v>141</v>
      </c>
      <c r="G21" s="37"/>
      <c r="H21" s="39"/>
    </row>
    <row r="22" spans="1:8" ht="66" x14ac:dyDescent="0.15">
      <c r="A22" s="12">
        <f t="shared" si="0"/>
        <v>19</v>
      </c>
      <c r="B22" s="12" t="s">
        <v>12</v>
      </c>
      <c r="C22" s="12" t="s">
        <v>13</v>
      </c>
      <c r="D22" s="12" t="s">
        <v>22</v>
      </c>
      <c r="E22" s="9" t="s">
        <v>178</v>
      </c>
      <c r="F22" s="13" t="s">
        <v>141</v>
      </c>
      <c r="G22" s="37"/>
      <c r="H22" s="39"/>
    </row>
    <row r="23" spans="1:8" ht="33" x14ac:dyDescent="0.15">
      <c r="A23" s="12">
        <f t="shared" si="0"/>
        <v>20</v>
      </c>
      <c r="B23" s="12" t="s">
        <v>12</v>
      </c>
      <c r="C23" s="12" t="s">
        <v>13</v>
      </c>
      <c r="D23" s="12" t="s">
        <v>22</v>
      </c>
      <c r="E23" s="9" t="s">
        <v>254</v>
      </c>
      <c r="F23" s="13" t="s">
        <v>141</v>
      </c>
      <c r="G23" s="37"/>
      <c r="H23" s="39"/>
    </row>
    <row r="24" spans="1:8" x14ac:dyDescent="0.15">
      <c r="A24" s="12">
        <f t="shared" si="0"/>
        <v>21</v>
      </c>
      <c r="B24" s="12" t="s">
        <v>12</v>
      </c>
      <c r="C24" s="12" t="s">
        <v>13</v>
      </c>
      <c r="D24" s="12" t="s">
        <v>22</v>
      </c>
      <c r="E24" s="9" t="s">
        <v>185</v>
      </c>
      <c r="F24" s="13" t="s">
        <v>141</v>
      </c>
      <c r="G24" s="37"/>
      <c r="H24" s="39"/>
    </row>
    <row r="25" spans="1:8" ht="33" x14ac:dyDescent="0.15">
      <c r="A25" s="12">
        <f t="shared" si="0"/>
        <v>22</v>
      </c>
      <c r="B25" s="12" t="s">
        <v>12</v>
      </c>
      <c r="C25" s="12" t="s">
        <v>13</v>
      </c>
      <c r="D25" s="12" t="s">
        <v>22</v>
      </c>
      <c r="E25" s="9" t="s">
        <v>16</v>
      </c>
      <c r="F25" s="13" t="s">
        <v>141</v>
      </c>
      <c r="G25" s="37"/>
      <c r="H25" s="39"/>
    </row>
    <row r="26" spans="1:8" ht="66" x14ac:dyDescent="0.15">
      <c r="A26" s="12">
        <f t="shared" si="0"/>
        <v>23</v>
      </c>
      <c r="B26" s="12" t="s">
        <v>12</v>
      </c>
      <c r="C26" s="12" t="s">
        <v>13</v>
      </c>
      <c r="D26" s="12" t="s">
        <v>22</v>
      </c>
      <c r="E26" s="9" t="s">
        <v>202</v>
      </c>
      <c r="F26" s="13" t="s">
        <v>141</v>
      </c>
      <c r="G26" s="37"/>
      <c r="H26" s="39"/>
    </row>
    <row r="27" spans="1:8" ht="33" x14ac:dyDescent="0.15">
      <c r="A27" s="12">
        <f t="shared" si="0"/>
        <v>24</v>
      </c>
      <c r="B27" s="12" t="s">
        <v>12</v>
      </c>
      <c r="C27" s="12" t="s">
        <v>13</v>
      </c>
      <c r="D27" s="12" t="s">
        <v>22</v>
      </c>
      <c r="E27" s="9" t="s">
        <v>17</v>
      </c>
      <c r="F27" s="13" t="s">
        <v>141</v>
      </c>
      <c r="G27" s="37"/>
      <c r="H27" s="39"/>
    </row>
    <row r="28" spans="1:8" ht="66" x14ac:dyDescent="0.15">
      <c r="A28" s="12">
        <f t="shared" si="0"/>
        <v>25</v>
      </c>
      <c r="B28" s="12" t="s">
        <v>12</v>
      </c>
      <c r="C28" s="12" t="s">
        <v>13</v>
      </c>
      <c r="D28" s="12" t="s">
        <v>22</v>
      </c>
      <c r="E28" s="9" t="s">
        <v>81</v>
      </c>
      <c r="F28" s="13" t="s">
        <v>141</v>
      </c>
      <c r="G28" s="37"/>
      <c r="H28" s="39"/>
    </row>
    <row r="29" spans="1:8" ht="33" x14ac:dyDescent="0.15">
      <c r="A29" s="12">
        <f t="shared" si="0"/>
        <v>26</v>
      </c>
      <c r="B29" s="12" t="s">
        <v>12</v>
      </c>
      <c r="C29" s="12" t="s">
        <v>13</v>
      </c>
      <c r="D29" s="12" t="s">
        <v>22</v>
      </c>
      <c r="E29" s="9" t="s">
        <v>18</v>
      </c>
      <c r="F29" s="13" t="s">
        <v>141</v>
      </c>
      <c r="G29" s="37"/>
      <c r="H29" s="39"/>
    </row>
    <row r="30" spans="1:8" ht="66" x14ac:dyDescent="0.15">
      <c r="A30" s="12">
        <f t="shared" si="0"/>
        <v>27</v>
      </c>
      <c r="B30" s="12" t="s">
        <v>12</v>
      </c>
      <c r="C30" s="12" t="s">
        <v>13</v>
      </c>
      <c r="D30" s="12" t="s">
        <v>22</v>
      </c>
      <c r="E30" s="9" t="s">
        <v>162</v>
      </c>
      <c r="F30" s="13" t="s">
        <v>141</v>
      </c>
      <c r="G30" s="37"/>
      <c r="H30" s="39"/>
    </row>
    <row r="31" spans="1:8" ht="33" x14ac:dyDescent="0.15">
      <c r="A31" s="12">
        <f t="shared" si="0"/>
        <v>28</v>
      </c>
      <c r="B31" s="12" t="s">
        <v>12</v>
      </c>
      <c r="C31" s="12" t="s">
        <v>13</v>
      </c>
      <c r="D31" s="12" t="s">
        <v>22</v>
      </c>
      <c r="E31" s="9" t="s">
        <v>203</v>
      </c>
      <c r="F31" s="13" t="s">
        <v>141</v>
      </c>
      <c r="G31" s="37"/>
      <c r="H31" s="39"/>
    </row>
    <row r="32" spans="1:8" ht="33" x14ac:dyDescent="0.15">
      <c r="A32" s="12">
        <f t="shared" si="0"/>
        <v>29</v>
      </c>
      <c r="B32" s="12" t="s">
        <v>12</v>
      </c>
      <c r="C32" s="12" t="s">
        <v>13</v>
      </c>
      <c r="D32" s="12" t="s">
        <v>22</v>
      </c>
      <c r="E32" s="9" t="s">
        <v>19</v>
      </c>
      <c r="F32" s="13" t="s">
        <v>141</v>
      </c>
      <c r="G32" s="37"/>
      <c r="H32" s="39"/>
    </row>
    <row r="33" spans="1:9" ht="33" x14ac:dyDescent="0.15">
      <c r="A33" s="12">
        <f t="shared" si="0"/>
        <v>30</v>
      </c>
      <c r="B33" s="12" t="s">
        <v>12</v>
      </c>
      <c r="C33" s="12" t="s">
        <v>13</v>
      </c>
      <c r="D33" s="12" t="s">
        <v>22</v>
      </c>
      <c r="E33" s="9" t="s">
        <v>184</v>
      </c>
      <c r="F33" s="13" t="s">
        <v>141</v>
      </c>
      <c r="G33" s="37"/>
      <c r="H33" s="39"/>
    </row>
    <row r="34" spans="1:9" ht="132" x14ac:dyDescent="0.15">
      <c r="A34" s="12">
        <f t="shared" si="0"/>
        <v>31</v>
      </c>
      <c r="B34" s="12" t="s">
        <v>12</v>
      </c>
      <c r="C34" s="12" t="s">
        <v>13</v>
      </c>
      <c r="D34" s="12" t="s">
        <v>22</v>
      </c>
      <c r="E34" s="9" t="s">
        <v>255</v>
      </c>
      <c r="F34" s="13" t="s">
        <v>141</v>
      </c>
      <c r="G34" s="37"/>
      <c r="H34" s="39"/>
    </row>
    <row r="35" spans="1:9" ht="33" x14ac:dyDescent="0.15">
      <c r="A35" s="12">
        <f t="shared" si="0"/>
        <v>32</v>
      </c>
      <c r="B35" s="12" t="s">
        <v>12</v>
      </c>
      <c r="C35" s="12" t="s">
        <v>13</v>
      </c>
      <c r="D35" s="12" t="s">
        <v>22</v>
      </c>
      <c r="E35" s="9" t="s">
        <v>20</v>
      </c>
      <c r="F35" s="13" t="s">
        <v>141</v>
      </c>
      <c r="G35" s="37"/>
      <c r="H35" s="39"/>
      <c r="I35" s="3"/>
    </row>
    <row r="36" spans="1:9" ht="82.5" x14ac:dyDescent="0.15">
      <c r="A36" s="12">
        <f t="shared" si="0"/>
        <v>33</v>
      </c>
      <c r="B36" s="12" t="s">
        <v>12</v>
      </c>
      <c r="C36" s="12" t="s">
        <v>111</v>
      </c>
      <c r="D36" s="12" t="s">
        <v>24</v>
      </c>
      <c r="E36" s="9" t="s">
        <v>256</v>
      </c>
      <c r="F36" s="13" t="s">
        <v>141</v>
      </c>
      <c r="G36" s="37"/>
      <c r="H36" s="39"/>
    </row>
    <row r="37" spans="1:9" ht="49.5" x14ac:dyDescent="0.15">
      <c r="A37" s="12">
        <f t="shared" si="0"/>
        <v>34</v>
      </c>
      <c r="B37" s="12" t="s">
        <v>12</v>
      </c>
      <c r="C37" s="12" t="s">
        <v>111</v>
      </c>
      <c r="D37" s="12" t="s">
        <v>24</v>
      </c>
      <c r="E37" s="9" t="s">
        <v>163</v>
      </c>
      <c r="F37" s="13" t="s">
        <v>141</v>
      </c>
      <c r="G37" s="37"/>
      <c r="H37" s="39"/>
    </row>
    <row r="38" spans="1:9" ht="33" x14ac:dyDescent="0.15">
      <c r="A38" s="12">
        <f t="shared" si="0"/>
        <v>35</v>
      </c>
      <c r="B38" s="12" t="s">
        <v>12</v>
      </c>
      <c r="C38" s="12" t="s">
        <v>111</v>
      </c>
      <c r="D38" s="12" t="s">
        <v>26</v>
      </c>
      <c r="E38" s="9" t="s">
        <v>25</v>
      </c>
      <c r="F38" s="13" t="s">
        <v>141</v>
      </c>
      <c r="G38" s="37"/>
      <c r="H38" s="39"/>
    </row>
    <row r="39" spans="1:9" ht="82.5" x14ac:dyDescent="0.15">
      <c r="A39" s="12">
        <f t="shared" si="0"/>
        <v>36</v>
      </c>
      <c r="B39" s="12" t="s">
        <v>12</v>
      </c>
      <c r="C39" s="12" t="s">
        <v>111</v>
      </c>
      <c r="D39" s="12" t="s">
        <v>27</v>
      </c>
      <c r="E39" s="9" t="s">
        <v>229</v>
      </c>
      <c r="F39" s="13" t="s">
        <v>141</v>
      </c>
      <c r="G39" s="37"/>
      <c r="H39" s="39"/>
    </row>
    <row r="40" spans="1:9" ht="49.5" x14ac:dyDescent="0.15">
      <c r="A40" s="12">
        <f t="shared" si="0"/>
        <v>37</v>
      </c>
      <c r="B40" s="12" t="s">
        <v>12</v>
      </c>
      <c r="C40" s="12" t="s">
        <v>111</v>
      </c>
      <c r="D40" s="12" t="s">
        <v>28</v>
      </c>
      <c r="E40" s="9" t="s">
        <v>204</v>
      </c>
      <c r="F40" s="13" t="s">
        <v>141</v>
      </c>
      <c r="G40" s="37"/>
      <c r="H40" s="39"/>
    </row>
    <row r="41" spans="1:9" ht="33" x14ac:dyDescent="0.15">
      <c r="A41" s="12">
        <f t="shared" si="0"/>
        <v>38</v>
      </c>
      <c r="B41" s="12" t="s">
        <v>12</v>
      </c>
      <c r="C41" s="12" t="s">
        <v>112</v>
      </c>
      <c r="D41" s="12" t="s">
        <v>29</v>
      </c>
      <c r="E41" s="9" t="s">
        <v>230</v>
      </c>
      <c r="F41" s="13" t="s">
        <v>141</v>
      </c>
      <c r="G41" s="37"/>
      <c r="H41" s="39"/>
    </row>
    <row r="42" spans="1:9" ht="33" x14ac:dyDescent="0.15">
      <c r="A42" s="12">
        <f t="shared" si="0"/>
        <v>39</v>
      </c>
      <c r="B42" s="12" t="s">
        <v>12</v>
      </c>
      <c r="C42" s="12" t="s">
        <v>112</v>
      </c>
      <c r="D42" s="12" t="s">
        <v>29</v>
      </c>
      <c r="E42" s="9" t="s">
        <v>164</v>
      </c>
      <c r="F42" s="13" t="s">
        <v>141</v>
      </c>
      <c r="G42" s="37"/>
      <c r="H42" s="39"/>
    </row>
    <row r="43" spans="1:9" ht="99" x14ac:dyDescent="0.15">
      <c r="A43" s="12">
        <f t="shared" si="0"/>
        <v>40</v>
      </c>
      <c r="B43" s="12" t="s">
        <v>12</v>
      </c>
      <c r="C43" s="12" t="s">
        <v>112</v>
      </c>
      <c r="D43" s="12" t="s">
        <v>29</v>
      </c>
      <c r="E43" s="9" t="s">
        <v>221</v>
      </c>
      <c r="F43" s="13" t="s">
        <v>215</v>
      </c>
      <c r="G43" s="37"/>
      <c r="H43" s="39"/>
    </row>
    <row r="44" spans="1:9" ht="49.5" x14ac:dyDescent="0.15">
      <c r="A44" s="12">
        <f t="shared" si="0"/>
        <v>41</v>
      </c>
      <c r="B44" s="12" t="s">
        <v>12</v>
      </c>
      <c r="C44" s="12" t="s">
        <v>112</v>
      </c>
      <c r="D44" s="12" t="s">
        <v>29</v>
      </c>
      <c r="E44" s="9" t="s">
        <v>205</v>
      </c>
      <c r="F44" s="13" t="s">
        <v>216</v>
      </c>
      <c r="G44" s="37"/>
      <c r="H44" s="39"/>
    </row>
    <row r="45" spans="1:9" ht="49.5" x14ac:dyDescent="0.15">
      <c r="A45" s="12">
        <f t="shared" si="0"/>
        <v>42</v>
      </c>
      <c r="B45" s="12" t="s">
        <v>12</v>
      </c>
      <c r="C45" s="12" t="s">
        <v>112</v>
      </c>
      <c r="D45" s="12" t="s">
        <v>29</v>
      </c>
      <c r="E45" s="9" t="s">
        <v>231</v>
      </c>
      <c r="F45" s="13" t="s">
        <v>141</v>
      </c>
      <c r="G45" s="37"/>
      <c r="H45" s="39"/>
    </row>
    <row r="46" spans="1:9" ht="33" x14ac:dyDescent="0.15">
      <c r="A46" s="12">
        <f t="shared" si="0"/>
        <v>43</v>
      </c>
      <c r="B46" s="12" t="s">
        <v>12</v>
      </c>
      <c r="C46" s="12" t="s">
        <v>112</v>
      </c>
      <c r="D46" s="12" t="s">
        <v>29</v>
      </c>
      <c r="E46" s="9" t="s">
        <v>186</v>
      </c>
      <c r="F46" s="13" t="s">
        <v>141</v>
      </c>
      <c r="G46" s="37"/>
      <c r="H46" s="39"/>
    </row>
    <row r="47" spans="1:9" ht="33" x14ac:dyDescent="0.15">
      <c r="A47" s="12">
        <f t="shared" si="0"/>
        <v>44</v>
      </c>
      <c r="B47" s="12" t="s">
        <v>12</v>
      </c>
      <c r="C47" s="12" t="s">
        <v>112</v>
      </c>
      <c r="D47" s="12" t="s">
        <v>29</v>
      </c>
      <c r="E47" s="9" t="s">
        <v>222</v>
      </c>
      <c r="F47" s="13" t="s">
        <v>141</v>
      </c>
      <c r="G47" s="37"/>
      <c r="H47" s="39"/>
    </row>
    <row r="48" spans="1:9" ht="66" x14ac:dyDescent="0.15">
      <c r="A48" s="12">
        <f t="shared" si="0"/>
        <v>45</v>
      </c>
      <c r="B48" s="12" t="s">
        <v>12</v>
      </c>
      <c r="C48" s="12" t="s">
        <v>112</v>
      </c>
      <c r="D48" s="12" t="s">
        <v>29</v>
      </c>
      <c r="E48" s="9" t="s">
        <v>146</v>
      </c>
      <c r="F48" s="13" t="s">
        <v>143</v>
      </c>
      <c r="G48" s="37"/>
      <c r="H48" s="39"/>
    </row>
    <row r="49" spans="1:8" ht="33" x14ac:dyDescent="0.15">
      <c r="A49" s="12">
        <f t="shared" si="0"/>
        <v>46</v>
      </c>
      <c r="B49" s="12" t="s">
        <v>12</v>
      </c>
      <c r="C49" s="12" t="s">
        <v>112</v>
      </c>
      <c r="D49" s="12" t="s">
        <v>29</v>
      </c>
      <c r="E49" s="9" t="s">
        <v>165</v>
      </c>
      <c r="F49" s="13" t="s">
        <v>141</v>
      </c>
      <c r="G49" s="37"/>
      <c r="H49" s="39"/>
    </row>
    <row r="50" spans="1:8" ht="33" x14ac:dyDescent="0.15">
      <c r="A50" s="12">
        <f t="shared" si="0"/>
        <v>47</v>
      </c>
      <c r="B50" s="12" t="s">
        <v>12</v>
      </c>
      <c r="C50" s="12" t="s">
        <v>112</v>
      </c>
      <c r="D50" s="12" t="s">
        <v>29</v>
      </c>
      <c r="E50" s="9" t="s">
        <v>30</v>
      </c>
      <c r="F50" s="13" t="s">
        <v>141</v>
      </c>
      <c r="G50" s="37"/>
      <c r="H50" s="39"/>
    </row>
    <row r="51" spans="1:8" ht="33" x14ac:dyDescent="0.15">
      <c r="A51" s="12">
        <f t="shared" si="0"/>
        <v>48</v>
      </c>
      <c r="B51" s="12" t="s">
        <v>12</v>
      </c>
      <c r="C51" s="12" t="s">
        <v>112</v>
      </c>
      <c r="D51" s="12" t="s">
        <v>29</v>
      </c>
      <c r="E51" s="9" t="s">
        <v>31</v>
      </c>
      <c r="F51" s="13" t="s">
        <v>141</v>
      </c>
      <c r="G51" s="37"/>
      <c r="H51" s="39"/>
    </row>
    <row r="52" spans="1:8" ht="33" x14ac:dyDescent="0.15">
      <c r="A52" s="12">
        <f t="shared" si="0"/>
        <v>49</v>
      </c>
      <c r="B52" s="12" t="s">
        <v>12</v>
      </c>
      <c r="C52" s="12" t="s">
        <v>112</v>
      </c>
      <c r="D52" s="12" t="s">
        <v>29</v>
      </c>
      <c r="E52" s="9" t="s">
        <v>217</v>
      </c>
      <c r="F52" s="13" t="s">
        <v>141</v>
      </c>
      <c r="G52" s="37"/>
      <c r="H52" s="39"/>
    </row>
    <row r="53" spans="1:8" ht="66" x14ac:dyDescent="0.15">
      <c r="A53" s="12">
        <f t="shared" si="0"/>
        <v>50</v>
      </c>
      <c r="B53" s="12" t="s">
        <v>12</v>
      </c>
      <c r="C53" s="12" t="s">
        <v>112</v>
      </c>
      <c r="D53" s="12" t="s">
        <v>29</v>
      </c>
      <c r="E53" s="9" t="s">
        <v>187</v>
      </c>
      <c r="F53" s="13" t="s">
        <v>141</v>
      </c>
      <c r="G53" s="37"/>
      <c r="H53" s="39"/>
    </row>
    <row r="54" spans="1:8" ht="33" x14ac:dyDescent="0.15">
      <c r="A54" s="12">
        <f t="shared" si="0"/>
        <v>51</v>
      </c>
      <c r="B54" s="12" t="s">
        <v>12</v>
      </c>
      <c r="C54" s="12" t="s">
        <v>112</v>
      </c>
      <c r="D54" s="12" t="s">
        <v>29</v>
      </c>
      <c r="E54" s="9" t="s">
        <v>166</v>
      </c>
      <c r="F54" s="13" t="s">
        <v>141</v>
      </c>
      <c r="G54" s="37"/>
      <c r="H54" s="39"/>
    </row>
    <row r="55" spans="1:8" ht="82.5" x14ac:dyDescent="0.15">
      <c r="A55" s="12">
        <f t="shared" si="0"/>
        <v>52</v>
      </c>
      <c r="B55" s="12" t="s">
        <v>12</v>
      </c>
      <c r="C55" s="12" t="s">
        <v>112</v>
      </c>
      <c r="D55" s="12" t="s">
        <v>29</v>
      </c>
      <c r="E55" s="9" t="s">
        <v>232</v>
      </c>
      <c r="F55" s="13" t="s">
        <v>141</v>
      </c>
      <c r="G55" s="37"/>
      <c r="H55" s="39"/>
    </row>
    <row r="56" spans="1:8" ht="66" x14ac:dyDescent="0.15">
      <c r="A56" s="12">
        <f t="shared" si="0"/>
        <v>53</v>
      </c>
      <c r="B56" s="12" t="s">
        <v>12</v>
      </c>
      <c r="C56" s="12" t="s">
        <v>112</v>
      </c>
      <c r="D56" s="12" t="s">
        <v>29</v>
      </c>
      <c r="E56" s="9" t="s">
        <v>233</v>
      </c>
      <c r="F56" s="13" t="s">
        <v>141</v>
      </c>
      <c r="G56" s="37"/>
      <c r="H56" s="39"/>
    </row>
    <row r="57" spans="1:8" ht="33" x14ac:dyDescent="0.15">
      <c r="A57" s="12">
        <f t="shared" si="0"/>
        <v>54</v>
      </c>
      <c r="B57" s="12" t="s">
        <v>12</v>
      </c>
      <c r="C57" s="12" t="s">
        <v>112</v>
      </c>
      <c r="D57" s="12" t="s">
        <v>29</v>
      </c>
      <c r="E57" s="9" t="s">
        <v>82</v>
      </c>
      <c r="F57" s="13" t="s">
        <v>141</v>
      </c>
      <c r="G57" s="37"/>
      <c r="H57" s="39"/>
    </row>
    <row r="58" spans="1:8" ht="66" x14ac:dyDescent="0.15">
      <c r="A58" s="12">
        <f t="shared" si="0"/>
        <v>55</v>
      </c>
      <c r="B58" s="12" t="s">
        <v>12</v>
      </c>
      <c r="C58" s="12" t="s">
        <v>112</v>
      </c>
      <c r="D58" s="12" t="s">
        <v>29</v>
      </c>
      <c r="E58" s="9" t="s">
        <v>167</v>
      </c>
      <c r="F58" s="13" t="s">
        <v>141</v>
      </c>
      <c r="G58" s="37"/>
      <c r="H58" s="39"/>
    </row>
    <row r="59" spans="1:8" ht="49.5" x14ac:dyDescent="0.15">
      <c r="A59" s="12">
        <f t="shared" si="0"/>
        <v>56</v>
      </c>
      <c r="B59" s="12" t="s">
        <v>12</v>
      </c>
      <c r="C59" s="12" t="s">
        <v>112</v>
      </c>
      <c r="D59" s="12" t="s">
        <v>29</v>
      </c>
      <c r="E59" s="9" t="s">
        <v>168</v>
      </c>
      <c r="F59" s="13" t="s">
        <v>141</v>
      </c>
      <c r="G59" s="37"/>
      <c r="H59" s="39"/>
    </row>
    <row r="60" spans="1:8" x14ac:dyDescent="0.15">
      <c r="A60" s="12">
        <f t="shared" si="0"/>
        <v>57</v>
      </c>
      <c r="B60" s="12" t="s">
        <v>12</v>
      </c>
      <c r="C60" s="12" t="s">
        <v>112</v>
      </c>
      <c r="D60" s="12" t="s">
        <v>29</v>
      </c>
      <c r="E60" s="9" t="s">
        <v>32</v>
      </c>
      <c r="F60" s="13" t="s">
        <v>141</v>
      </c>
      <c r="G60" s="37"/>
      <c r="H60" s="39"/>
    </row>
    <row r="61" spans="1:8" ht="33" x14ac:dyDescent="0.15">
      <c r="A61" s="12">
        <f t="shared" si="0"/>
        <v>58</v>
      </c>
      <c r="B61" s="12" t="s">
        <v>12</v>
      </c>
      <c r="C61" s="12" t="s">
        <v>112</v>
      </c>
      <c r="D61" s="12" t="s">
        <v>29</v>
      </c>
      <c r="E61" s="9" t="s">
        <v>218</v>
      </c>
      <c r="F61" s="13" t="s">
        <v>141</v>
      </c>
      <c r="G61" s="37"/>
      <c r="H61" s="39"/>
    </row>
    <row r="62" spans="1:8" ht="49.5" x14ac:dyDescent="0.15">
      <c r="A62" s="12">
        <f t="shared" si="0"/>
        <v>59</v>
      </c>
      <c r="B62" s="12" t="s">
        <v>12</v>
      </c>
      <c r="C62" s="12" t="s">
        <v>112</v>
      </c>
      <c r="D62" s="12" t="s">
        <v>29</v>
      </c>
      <c r="E62" s="9" t="s">
        <v>33</v>
      </c>
      <c r="F62" s="13" t="s">
        <v>141</v>
      </c>
      <c r="G62" s="37"/>
      <c r="H62" s="39"/>
    </row>
    <row r="63" spans="1:8" ht="33" x14ac:dyDescent="0.15">
      <c r="A63" s="12">
        <f t="shared" si="0"/>
        <v>60</v>
      </c>
      <c r="B63" s="12" t="s">
        <v>12</v>
      </c>
      <c r="C63" s="12" t="s">
        <v>112</v>
      </c>
      <c r="D63" s="12" t="s">
        <v>38</v>
      </c>
      <c r="E63" s="9" t="s">
        <v>234</v>
      </c>
      <c r="F63" s="13" t="s">
        <v>143</v>
      </c>
      <c r="G63" s="37"/>
      <c r="H63" s="39"/>
    </row>
    <row r="64" spans="1:8" ht="33" x14ac:dyDescent="0.15">
      <c r="A64" s="12">
        <f t="shared" si="0"/>
        <v>61</v>
      </c>
      <c r="B64" s="12" t="s">
        <v>12</v>
      </c>
      <c r="C64" s="12" t="s">
        <v>112</v>
      </c>
      <c r="D64" s="12" t="s">
        <v>38</v>
      </c>
      <c r="E64" s="9" t="s">
        <v>219</v>
      </c>
      <c r="F64" s="13" t="s">
        <v>143</v>
      </c>
      <c r="G64" s="37"/>
      <c r="H64" s="39"/>
    </row>
    <row r="65" spans="1:8" ht="33" x14ac:dyDescent="0.15">
      <c r="A65" s="12">
        <f t="shared" si="0"/>
        <v>62</v>
      </c>
      <c r="B65" s="12" t="s">
        <v>12</v>
      </c>
      <c r="C65" s="12" t="s">
        <v>112</v>
      </c>
      <c r="D65" s="12" t="s">
        <v>38</v>
      </c>
      <c r="E65" s="9" t="s">
        <v>223</v>
      </c>
      <c r="F65" s="13" t="s">
        <v>141</v>
      </c>
      <c r="G65" s="37"/>
      <c r="H65" s="39"/>
    </row>
    <row r="66" spans="1:8" ht="33" x14ac:dyDescent="0.15">
      <c r="A66" s="12">
        <f t="shared" si="0"/>
        <v>63</v>
      </c>
      <c r="B66" s="12" t="s">
        <v>12</v>
      </c>
      <c r="C66" s="12" t="s">
        <v>112</v>
      </c>
      <c r="D66" s="12" t="s">
        <v>38</v>
      </c>
      <c r="E66" s="9" t="s">
        <v>169</v>
      </c>
      <c r="F66" s="13" t="s">
        <v>143</v>
      </c>
      <c r="G66" s="37"/>
      <c r="H66" s="39"/>
    </row>
    <row r="67" spans="1:8" ht="33" x14ac:dyDescent="0.15">
      <c r="A67" s="12">
        <f t="shared" si="0"/>
        <v>64</v>
      </c>
      <c r="B67" s="12" t="s">
        <v>12</v>
      </c>
      <c r="C67" s="12" t="s">
        <v>112</v>
      </c>
      <c r="D67" s="12" t="s">
        <v>39</v>
      </c>
      <c r="E67" s="9" t="s">
        <v>34</v>
      </c>
      <c r="F67" s="13" t="s">
        <v>141</v>
      </c>
      <c r="G67" s="37"/>
      <c r="H67" s="39"/>
    </row>
    <row r="68" spans="1:8" x14ac:dyDescent="0.15">
      <c r="A68" s="12">
        <f t="shared" si="0"/>
        <v>65</v>
      </c>
      <c r="B68" s="12" t="s">
        <v>12</v>
      </c>
      <c r="C68" s="12" t="s">
        <v>112</v>
      </c>
      <c r="D68" s="12" t="s">
        <v>39</v>
      </c>
      <c r="E68" s="9" t="s">
        <v>224</v>
      </c>
      <c r="F68" s="13" t="s">
        <v>141</v>
      </c>
      <c r="G68" s="37"/>
      <c r="H68" s="39"/>
    </row>
    <row r="69" spans="1:8" x14ac:dyDescent="0.15">
      <c r="A69" s="12">
        <f t="shared" ref="A69:A132" si="1">ROW()-3</f>
        <v>66</v>
      </c>
      <c r="B69" s="12" t="s">
        <v>12</v>
      </c>
      <c r="C69" s="12" t="s">
        <v>112</v>
      </c>
      <c r="D69" s="12" t="s">
        <v>39</v>
      </c>
      <c r="E69" s="9" t="s">
        <v>35</v>
      </c>
      <c r="F69" s="13" t="s">
        <v>141</v>
      </c>
      <c r="G69" s="37"/>
      <c r="H69" s="39"/>
    </row>
    <row r="70" spans="1:8" x14ac:dyDescent="0.15">
      <c r="A70" s="12">
        <f t="shared" si="1"/>
        <v>67</v>
      </c>
      <c r="B70" s="12" t="s">
        <v>12</v>
      </c>
      <c r="C70" s="12" t="s">
        <v>112</v>
      </c>
      <c r="D70" s="12" t="s">
        <v>39</v>
      </c>
      <c r="E70" s="9" t="s">
        <v>170</v>
      </c>
      <c r="F70" s="13" t="s">
        <v>141</v>
      </c>
      <c r="G70" s="37"/>
      <c r="H70" s="39"/>
    </row>
    <row r="71" spans="1:8" x14ac:dyDescent="0.15">
      <c r="A71" s="12">
        <f t="shared" si="1"/>
        <v>68</v>
      </c>
      <c r="B71" s="12" t="s">
        <v>12</v>
      </c>
      <c r="C71" s="12" t="s">
        <v>112</v>
      </c>
      <c r="D71" s="12" t="s">
        <v>39</v>
      </c>
      <c r="E71" s="9" t="s">
        <v>36</v>
      </c>
      <c r="F71" s="13" t="s">
        <v>141</v>
      </c>
      <c r="G71" s="37"/>
      <c r="H71" s="39"/>
    </row>
    <row r="72" spans="1:8" ht="49.5" x14ac:dyDescent="0.15">
      <c r="A72" s="12">
        <f t="shared" si="1"/>
        <v>69</v>
      </c>
      <c r="B72" s="12" t="s">
        <v>12</v>
      </c>
      <c r="C72" s="12" t="s">
        <v>112</v>
      </c>
      <c r="D72" s="12" t="s">
        <v>147</v>
      </c>
      <c r="E72" s="9" t="s">
        <v>37</v>
      </c>
      <c r="F72" s="13" t="s">
        <v>141</v>
      </c>
      <c r="G72" s="37"/>
      <c r="H72" s="39"/>
    </row>
    <row r="73" spans="1:8" x14ac:dyDescent="0.15">
      <c r="A73" s="12">
        <f t="shared" si="1"/>
        <v>70</v>
      </c>
      <c r="B73" s="12" t="s">
        <v>12</v>
      </c>
      <c r="C73" s="12" t="s">
        <v>112</v>
      </c>
      <c r="D73" s="12" t="s">
        <v>147</v>
      </c>
      <c r="E73" s="9" t="s">
        <v>148</v>
      </c>
      <c r="F73" s="13" t="s">
        <v>141</v>
      </c>
      <c r="G73" s="37"/>
      <c r="H73" s="39"/>
    </row>
    <row r="74" spans="1:8" x14ac:dyDescent="0.15">
      <c r="A74" s="12">
        <f t="shared" si="1"/>
        <v>71</v>
      </c>
      <c r="B74" s="12" t="s">
        <v>12</v>
      </c>
      <c r="C74" s="12" t="s">
        <v>112</v>
      </c>
      <c r="D74" s="12" t="s">
        <v>147</v>
      </c>
      <c r="E74" s="9" t="s">
        <v>149</v>
      </c>
      <c r="F74" s="13" t="s">
        <v>141</v>
      </c>
      <c r="G74" s="37"/>
      <c r="H74" s="39"/>
    </row>
    <row r="75" spans="1:8" ht="33" x14ac:dyDescent="0.15">
      <c r="A75" s="12">
        <f t="shared" si="1"/>
        <v>72</v>
      </c>
      <c r="B75" s="12" t="s">
        <v>12</v>
      </c>
      <c r="C75" s="12" t="s">
        <v>112</v>
      </c>
      <c r="D75" s="12" t="s">
        <v>147</v>
      </c>
      <c r="E75" s="9" t="s">
        <v>145</v>
      </c>
      <c r="F75" s="13" t="s">
        <v>143</v>
      </c>
      <c r="G75" s="37"/>
      <c r="H75" s="39"/>
    </row>
    <row r="76" spans="1:8" ht="33" x14ac:dyDescent="0.15">
      <c r="A76" s="12">
        <f t="shared" si="1"/>
        <v>73</v>
      </c>
      <c r="B76" s="12" t="s">
        <v>12</v>
      </c>
      <c r="C76" s="12" t="s">
        <v>40</v>
      </c>
      <c r="D76" s="12" t="s">
        <v>40</v>
      </c>
      <c r="E76" s="9" t="s">
        <v>214</v>
      </c>
      <c r="F76" s="13" t="s">
        <v>141</v>
      </c>
      <c r="G76" s="37"/>
      <c r="H76" s="39"/>
    </row>
    <row r="77" spans="1:8" ht="33" x14ac:dyDescent="0.15">
      <c r="A77" s="12">
        <f t="shared" si="1"/>
        <v>74</v>
      </c>
      <c r="B77" s="12" t="s">
        <v>12</v>
      </c>
      <c r="C77" s="12" t="s">
        <v>40</v>
      </c>
      <c r="D77" s="12" t="s">
        <v>40</v>
      </c>
      <c r="E77" s="9" t="s">
        <v>41</v>
      </c>
      <c r="F77" s="13" t="s">
        <v>141</v>
      </c>
      <c r="G77" s="37"/>
      <c r="H77" s="39"/>
    </row>
    <row r="78" spans="1:8" ht="33" x14ac:dyDescent="0.15">
      <c r="A78" s="12">
        <f t="shared" si="1"/>
        <v>75</v>
      </c>
      <c r="B78" s="12" t="s">
        <v>12</v>
      </c>
      <c r="C78" s="12" t="s">
        <v>42</v>
      </c>
      <c r="D78" s="12" t="s">
        <v>42</v>
      </c>
      <c r="E78" s="9" t="s">
        <v>43</v>
      </c>
      <c r="F78" s="13" t="s">
        <v>141</v>
      </c>
      <c r="G78" s="37"/>
      <c r="H78" s="39"/>
    </row>
    <row r="79" spans="1:8" ht="49.5" x14ac:dyDescent="0.15">
      <c r="A79" s="12">
        <f t="shared" si="1"/>
        <v>76</v>
      </c>
      <c r="B79" s="12" t="s">
        <v>12</v>
      </c>
      <c r="C79" s="12" t="s">
        <v>42</v>
      </c>
      <c r="D79" s="12" t="s">
        <v>42</v>
      </c>
      <c r="E79" s="9" t="s">
        <v>44</v>
      </c>
      <c r="F79" s="13" t="s">
        <v>141</v>
      </c>
      <c r="G79" s="37"/>
      <c r="H79" s="39"/>
    </row>
    <row r="80" spans="1:8" ht="33" x14ac:dyDescent="0.15">
      <c r="A80" s="12">
        <f t="shared" si="1"/>
        <v>77</v>
      </c>
      <c r="B80" s="12" t="s">
        <v>12</v>
      </c>
      <c r="C80" s="12" t="s">
        <v>42</v>
      </c>
      <c r="D80" s="12" t="s">
        <v>42</v>
      </c>
      <c r="E80" s="9" t="s">
        <v>235</v>
      </c>
      <c r="F80" s="13" t="s">
        <v>141</v>
      </c>
      <c r="G80" s="37"/>
      <c r="H80" s="39"/>
    </row>
    <row r="81" spans="1:8" x14ac:dyDescent="0.15">
      <c r="A81" s="12">
        <f t="shared" si="1"/>
        <v>78</v>
      </c>
      <c r="B81" s="12" t="s">
        <v>12</v>
      </c>
      <c r="C81" s="12" t="s">
        <v>42</v>
      </c>
      <c r="D81" s="12" t="s">
        <v>42</v>
      </c>
      <c r="E81" s="9" t="s">
        <v>45</v>
      </c>
      <c r="F81" s="13" t="s">
        <v>141</v>
      </c>
      <c r="G81" s="37"/>
      <c r="H81" s="39"/>
    </row>
    <row r="82" spans="1:8" x14ac:dyDescent="0.15">
      <c r="A82" s="12">
        <f t="shared" si="1"/>
        <v>79</v>
      </c>
      <c r="B82" s="12" t="s">
        <v>12</v>
      </c>
      <c r="C82" s="12" t="s">
        <v>42</v>
      </c>
      <c r="D82" s="12" t="s">
        <v>42</v>
      </c>
      <c r="E82" s="9" t="s">
        <v>46</v>
      </c>
      <c r="F82" s="13" t="s">
        <v>141</v>
      </c>
      <c r="G82" s="37"/>
      <c r="H82" s="39"/>
    </row>
    <row r="83" spans="1:8" x14ac:dyDescent="0.15">
      <c r="A83" s="12">
        <f t="shared" si="1"/>
        <v>80</v>
      </c>
      <c r="B83" s="12" t="s">
        <v>12</v>
      </c>
      <c r="C83" s="12" t="s">
        <v>42</v>
      </c>
      <c r="D83" s="12" t="s">
        <v>42</v>
      </c>
      <c r="E83" s="9" t="s">
        <v>47</v>
      </c>
      <c r="F83" s="13" t="s">
        <v>141</v>
      </c>
      <c r="G83" s="37"/>
      <c r="H83" s="39"/>
    </row>
    <row r="84" spans="1:8" x14ac:dyDescent="0.15">
      <c r="A84" s="12">
        <f t="shared" si="1"/>
        <v>81</v>
      </c>
      <c r="B84" s="12" t="s">
        <v>12</v>
      </c>
      <c r="C84" s="12" t="s">
        <v>42</v>
      </c>
      <c r="D84" s="12" t="s">
        <v>62</v>
      </c>
      <c r="E84" s="9" t="s">
        <v>48</v>
      </c>
      <c r="F84" s="13" t="s">
        <v>141</v>
      </c>
      <c r="G84" s="37"/>
      <c r="H84" s="39"/>
    </row>
    <row r="85" spans="1:8" ht="33" x14ac:dyDescent="0.15">
      <c r="A85" s="12">
        <f t="shared" si="1"/>
        <v>82</v>
      </c>
      <c r="B85" s="12" t="s">
        <v>12</v>
      </c>
      <c r="C85" s="12" t="s">
        <v>42</v>
      </c>
      <c r="D85" s="12" t="s">
        <v>62</v>
      </c>
      <c r="E85" s="9" t="s">
        <v>225</v>
      </c>
      <c r="F85" s="13" t="s">
        <v>141</v>
      </c>
      <c r="G85" s="37"/>
      <c r="H85" s="39"/>
    </row>
    <row r="86" spans="1:8" ht="33" x14ac:dyDescent="0.15">
      <c r="A86" s="12">
        <f t="shared" si="1"/>
        <v>83</v>
      </c>
      <c r="B86" s="12" t="s">
        <v>12</v>
      </c>
      <c r="C86" s="12" t="s">
        <v>42</v>
      </c>
      <c r="D86" s="12" t="s">
        <v>62</v>
      </c>
      <c r="E86" s="9" t="s">
        <v>49</v>
      </c>
      <c r="F86" s="13" t="s">
        <v>141</v>
      </c>
      <c r="G86" s="37"/>
      <c r="H86" s="39"/>
    </row>
    <row r="87" spans="1:8" ht="49.5" x14ac:dyDescent="0.15">
      <c r="A87" s="12">
        <f t="shared" si="1"/>
        <v>84</v>
      </c>
      <c r="B87" s="12" t="s">
        <v>12</v>
      </c>
      <c r="C87" s="12" t="s">
        <v>42</v>
      </c>
      <c r="D87" s="12" t="s">
        <v>62</v>
      </c>
      <c r="E87" s="9" t="s">
        <v>236</v>
      </c>
      <c r="F87" s="13" t="s">
        <v>141</v>
      </c>
      <c r="G87" s="37"/>
      <c r="H87" s="39"/>
    </row>
    <row r="88" spans="1:8" ht="33" x14ac:dyDescent="0.15">
      <c r="A88" s="12">
        <f t="shared" si="1"/>
        <v>85</v>
      </c>
      <c r="B88" s="12" t="s">
        <v>12</v>
      </c>
      <c r="C88" s="12" t="s">
        <v>42</v>
      </c>
      <c r="D88" s="12" t="s">
        <v>62</v>
      </c>
      <c r="E88" s="9" t="s">
        <v>237</v>
      </c>
      <c r="F88" s="13" t="s">
        <v>141</v>
      </c>
      <c r="G88" s="37"/>
      <c r="H88" s="39"/>
    </row>
    <row r="89" spans="1:8" ht="33" x14ac:dyDescent="0.15">
      <c r="A89" s="12">
        <f t="shared" si="1"/>
        <v>86</v>
      </c>
      <c r="B89" s="12" t="s">
        <v>12</v>
      </c>
      <c r="C89" s="12" t="s">
        <v>42</v>
      </c>
      <c r="D89" s="12" t="s">
        <v>62</v>
      </c>
      <c r="E89" s="9" t="s">
        <v>50</v>
      </c>
      <c r="F89" s="13" t="s">
        <v>141</v>
      </c>
      <c r="G89" s="37"/>
      <c r="H89" s="39"/>
    </row>
    <row r="90" spans="1:8" ht="33" x14ac:dyDescent="0.15">
      <c r="A90" s="12">
        <f t="shared" si="1"/>
        <v>87</v>
      </c>
      <c r="B90" s="12" t="s">
        <v>12</v>
      </c>
      <c r="C90" s="12" t="s">
        <v>42</v>
      </c>
      <c r="D90" s="12" t="s">
        <v>62</v>
      </c>
      <c r="E90" s="9" t="s">
        <v>51</v>
      </c>
      <c r="F90" s="13" t="s">
        <v>141</v>
      </c>
      <c r="G90" s="37"/>
      <c r="H90" s="39"/>
    </row>
    <row r="91" spans="1:8" ht="49.5" x14ac:dyDescent="0.15">
      <c r="A91" s="12">
        <f t="shared" si="1"/>
        <v>88</v>
      </c>
      <c r="B91" s="12" t="s">
        <v>12</v>
      </c>
      <c r="C91" s="12" t="s">
        <v>42</v>
      </c>
      <c r="D91" s="12" t="s">
        <v>62</v>
      </c>
      <c r="E91" s="9" t="s">
        <v>238</v>
      </c>
      <c r="F91" s="13" t="s">
        <v>141</v>
      </c>
      <c r="G91" s="37"/>
      <c r="H91" s="39"/>
    </row>
    <row r="92" spans="1:8" ht="49.5" x14ac:dyDescent="0.15">
      <c r="A92" s="12">
        <f t="shared" si="1"/>
        <v>89</v>
      </c>
      <c r="B92" s="12" t="s">
        <v>12</v>
      </c>
      <c r="C92" s="12" t="s">
        <v>42</v>
      </c>
      <c r="D92" s="12" t="s">
        <v>62</v>
      </c>
      <c r="E92" s="9" t="s">
        <v>239</v>
      </c>
      <c r="F92" s="13" t="s">
        <v>141</v>
      </c>
      <c r="G92" s="37"/>
      <c r="H92" s="39"/>
    </row>
    <row r="93" spans="1:8" ht="49.5" x14ac:dyDescent="0.15">
      <c r="A93" s="12">
        <f t="shared" si="1"/>
        <v>90</v>
      </c>
      <c r="B93" s="12" t="s">
        <v>12</v>
      </c>
      <c r="C93" s="12" t="s">
        <v>42</v>
      </c>
      <c r="D93" s="12" t="s">
        <v>62</v>
      </c>
      <c r="E93" s="9" t="s">
        <v>171</v>
      </c>
      <c r="F93" s="13" t="s">
        <v>141</v>
      </c>
      <c r="G93" s="37"/>
      <c r="H93" s="39"/>
    </row>
    <row r="94" spans="1:8" ht="49.5" x14ac:dyDescent="0.15">
      <c r="A94" s="12">
        <f t="shared" si="1"/>
        <v>91</v>
      </c>
      <c r="B94" s="12" t="s">
        <v>12</v>
      </c>
      <c r="C94" s="12" t="s">
        <v>42</v>
      </c>
      <c r="D94" s="12" t="s">
        <v>62</v>
      </c>
      <c r="E94" s="9" t="s">
        <v>240</v>
      </c>
      <c r="F94" s="13" t="s">
        <v>141</v>
      </c>
      <c r="G94" s="37"/>
      <c r="H94" s="39"/>
    </row>
    <row r="95" spans="1:8" ht="33" x14ac:dyDescent="0.15">
      <c r="A95" s="12">
        <f t="shared" si="1"/>
        <v>92</v>
      </c>
      <c r="B95" s="12" t="s">
        <v>12</v>
      </c>
      <c r="C95" s="12" t="s">
        <v>42</v>
      </c>
      <c r="D95" s="12" t="s">
        <v>62</v>
      </c>
      <c r="E95" s="9" t="s">
        <v>172</v>
      </c>
      <c r="F95" s="13" t="s">
        <v>141</v>
      </c>
      <c r="G95" s="37"/>
      <c r="H95" s="39"/>
    </row>
    <row r="96" spans="1:8" x14ac:dyDescent="0.15">
      <c r="A96" s="12">
        <f t="shared" si="1"/>
        <v>93</v>
      </c>
      <c r="B96" s="12" t="s">
        <v>12</v>
      </c>
      <c r="C96" s="12" t="s">
        <v>42</v>
      </c>
      <c r="D96" s="12" t="s">
        <v>62</v>
      </c>
      <c r="E96" s="9" t="s">
        <v>52</v>
      </c>
      <c r="F96" s="13" t="s">
        <v>141</v>
      </c>
      <c r="G96" s="37"/>
      <c r="H96" s="39"/>
    </row>
    <row r="97" spans="1:8" ht="33" x14ac:dyDescent="0.15">
      <c r="A97" s="12">
        <f t="shared" si="1"/>
        <v>94</v>
      </c>
      <c r="B97" s="12" t="s">
        <v>12</v>
      </c>
      <c r="C97" s="12" t="s">
        <v>42</v>
      </c>
      <c r="D97" s="12" t="s">
        <v>62</v>
      </c>
      <c r="E97" s="9" t="s">
        <v>173</v>
      </c>
      <c r="F97" s="13" t="s">
        <v>141</v>
      </c>
      <c r="G97" s="37"/>
      <c r="H97" s="39"/>
    </row>
    <row r="98" spans="1:8" ht="49.5" x14ac:dyDescent="0.15">
      <c r="A98" s="12">
        <f t="shared" si="1"/>
        <v>95</v>
      </c>
      <c r="B98" s="12" t="s">
        <v>12</v>
      </c>
      <c r="C98" s="12" t="s">
        <v>42</v>
      </c>
      <c r="D98" s="12" t="s">
        <v>62</v>
      </c>
      <c r="E98" s="9" t="s">
        <v>53</v>
      </c>
      <c r="F98" s="13" t="s">
        <v>141</v>
      </c>
      <c r="G98" s="37"/>
      <c r="H98" s="39"/>
    </row>
    <row r="99" spans="1:8" ht="33" x14ac:dyDescent="0.15">
      <c r="A99" s="12">
        <f t="shared" si="1"/>
        <v>96</v>
      </c>
      <c r="B99" s="12" t="s">
        <v>12</v>
      </c>
      <c r="C99" s="12" t="s">
        <v>42</v>
      </c>
      <c r="D99" s="12" t="s">
        <v>62</v>
      </c>
      <c r="E99" s="9" t="s">
        <v>207</v>
      </c>
      <c r="F99" s="13" t="s">
        <v>141</v>
      </c>
      <c r="G99" s="37"/>
      <c r="H99" s="39"/>
    </row>
    <row r="100" spans="1:8" ht="49.5" x14ac:dyDescent="0.15">
      <c r="A100" s="12">
        <f t="shared" si="1"/>
        <v>97</v>
      </c>
      <c r="B100" s="12" t="s">
        <v>12</v>
      </c>
      <c r="C100" s="12" t="s">
        <v>42</v>
      </c>
      <c r="D100" s="12" t="s">
        <v>62</v>
      </c>
      <c r="E100" s="9" t="s">
        <v>54</v>
      </c>
      <c r="F100" s="13" t="s">
        <v>141</v>
      </c>
      <c r="G100" s="37"/>
      <c r="H100" s="39"/>
    </row>
    <row r="101" spans="1:8" x14ac:dyDescent="0.15">
      <c r="A101" s="12">
        <f t="shared" si="1"/>
        <v>98</v>
      </c>
      <c r="B101" s="12" t="s">
        <v>12</v>
      </c>
      <c r="C101" s="12" t="s">
        <v>42</v>
      </c>
      <c r="D101" s="12" t="s">
        <v>62</v>
      </c>
      <c r="E101" s="9" t="s">
        <v>55</v>
      </c>
      <c r="F101" s="13" t="s">
        <v>141</v>
      </c>
      <c r="G101" s="37"/>
      <c r="H101" s="39"/>
    </row>
    <row r="102" spans="1:8" x14ac:dyDescent="0.15">
      <c r="A102" s="12">
        <f t="shared" si="1"/>
        <v>99</v>
      </c>
      <c r="B102" s="12" t="s">
        <v>12</v>
      </c>
      <c r="C102" s="12" t="s">
        <v>42</v>
      </c>
      <c r="D102" s="12" t="s">
        <v>62</v>
      </c>
      <c r="E102" s="9" t="s">
        <v>56</v>
      </c>
      <c r="F102" s="13" t="s">
        <v>141</v>
      </c>
      <c r="G102" s="37"/>
      <c r="H102" s="39"/>
    </row>
    <row r="103" spans="1:8" x14ac:dyDescent="0.15">
      <c r="A103" s="12">
        <f t="shared" si="1"/>
        <v>100</v>
      </c>
      <c r="B103" s="12" t="s">
        <v>12</v>
      </c>
      <c r="C103" s="12" t="s">
        <v>42</v>
      </c>
      <c r="D103" s="12" t="s">
        <v>62</v>
      </c>
      <c r="E103" s="9" t="s">
        <v>57</v>
      </c>
      <c r="F103" s="13" t="s">
        <v>141</v>
      </c>
      <c r="G103" s="37"/>
      <c r="H103" s="39"/>
    </row>
    <row r="104" spans="1:8" ht="132" x14ac:dyDescent="0.15">
      <c r="A104" s="12">
        <f t="shared" si="1"/>
        <v>101</v>
      </c>
      <c r="B104" s="12" t="s">
        <v>12</v>
      </c>
      <c r="C104" s="12" t="s">
        <v>42</v>
      </c>
      <c r="D104" s="12" t="s">
        <v>62</v>
      </c>
      <c r="E104" s="9" t="s">
        <v>174</v>
      </c>
      <c r="F104" s="13" t="s">
        <v>141</v>
      </c>
      <c r="G104" s="37"/>
      <c r="H104" s="39"/>
    </row>
    <row r="105" spans="1:8" ht="33" x14ac:dyDescent="0.15">
      <c r="A105" s="12">
        <f t="shared" si="1"/>
        <v>102</v>
      </c>
      <c r="B105" s="12" t="s">
        <v>12</v>
      </c>
      <c r="C105" s="12" t="s">
        <v>42</v>
      </c>
      <c r="D105" s="12" t="s">
        <v>62</v>
      </c>
      <c r="E105" s="9" t="s">
        <v>58</v>
      </c>
      <c r="F105" s="13" t="s">
        <v>141</v>
      </c>
      <c r="G105" s="37"/>
      <c r="H105" s="39"/>
    </row>
    <row r="106" spans="1:8" ht="49.5" x14ac:dyDescent="0.15">
      <c r="A106" s="12">
        <f t="shared" si="1"/>
        <v>103</v>
      </c>
      <c r="B106" s="12" t="s">
        <v>12</v>
      </c>
      <c r="C106" s="12" t="s">
        <v>42</v>
      </c>
      <c r="D106" s="12" t="s">
        <v>62</v>
      </c>
      <c r="E106" s="9" t="s">
        <v>241</v>
      </c>
      <c r="F106" s="13" t="s">
        <v>141</v>
      </c>
      <c r="G106" s="37"/>
      <c r="H106" s="39"/>
    </row>
    <row r="107" spans="1:8" x14ac:dyDescent="0.15">
      <c r="A107" s="12">
        <f t="shared" si="1"/>
        <v>104</v>
      </c>
      <c r="B107" s="12" t="s">
        <v>12</v>
      </c>
      <c r="C107" s="12" t="s">
        <v>42</v>
      </c>
      <c r="D107" s="12" t="s">
        <v>62</v>
      </c>
      <c r="E107" s="9" t="s">
        <v>59</v>
      </c>
      <c r="F107" s="13" t="s">
        <v>141</v>
      </c>
      <c r="G107" s="37"/>
      <c r="H107" s="39"/>
    </row>
    <row r="108" spans="1:8" ht="99" x14ac:dyDescent="0.15">
      <c r="A108" s="12">
        <f t="shared" si="1"/>
        <v>105</v>
      </c>
      <c r="B108" s="12" t="s">
        <v>12</v>
      </c>
      <c r="C108" s="12" t="s">
        <v>42</v>
      </c>
      <c r="D108" s="12" t="s">
        <v>62</v>
      </c>
      <c r="E108" s="9" t="s">
        <v>208</v>
      </c>
      <c r="F108" s="13" t="s">
        <v>143</v>
      </c>
      <c r="G108" s="37"/>
      <c r="H108" s="39"/>
    </row>
    <row r="109" spans="1:8" ht="33" x14ac:dyDescent="0.15">
      <c r="A109" s="12">
        <f t="shared" si="1"/>
        <v>106</v>
      </c>
      <c r="B109" s="12" t="s">
        <v>12</v>
      </c>
      <c r="C109" s="12" t="s">
        <v>42</v>
      </c>
      <c r="D109" s="12" t="s">
        <v>63</v>
      </c>
      <c r="E109" s="9" t="s">
        <v>60</v>
      </c>
      <c r="F109" s="13" t="s">
        <v>141</v>
      </c>
      <c r="G109" s="37"/>
      <c r="H109" s="39"/>
    </row>
    <row r="110" spans="1:8" ht="33" x14ac:dyDescent="0.15">
      <c r="A110" s="12">
        <f t="shared" si="1"/>
        <v>107</v>
      </c>
      <c r="B110" s="12" t="s">
        <v>12</v>
      </c>
      <c r="C110" s="12" t="s">
        <v>42</v>
      </c>
      <c r="D110" s="12" t="s">
        <v>63</v>
      </c>
      <c r="E110" s="9" t="s">
        <v>61</v>
      </c>
      <c r="F110" s="13" t="s">
        <v>141</v>
      </c>
      <c r="G110" s="37"/>
      <c r="H110" s="39"/>
    </row>
    <row r="111" spans="1:8" ht="33" x14ac:dyDescent="0.15">
      <c r="A111" s="12">
        <f t="shared" si="1"/>
        <v>108</v>
      </c>
      <c r="B111" s="12" t="s">
        <v>12</v>
      </c>
      <c r="C111" s="12" t="s">
        <v>175</v>
      </c>
      <c r="D111" s="12" t="s">
        <v>64</v>
      </c>
      <c r="E111" s="9" t="s">
        <v>242</v>
      </c>
      <c r="F111" s="13" t="s">
        <v>141</v>
      </c>
      <c r="G111" s="37"/>
      <c r="H111" s="39"/>
    </row>
    <row r="112" spans="1:8" ht="33" x14ac:dyDescent="0.15">
      <c r="A112" s="12">
        <f t="shared" si="1"/>
        <v>109</v>
      </c>
      <c r="B112" s="12" t="s">
        <v>12</v>
      </c>
      <c r="C112" s="12" t="s">
        <v>175</v>
      </c>
      <c r="D112" s="12" t="s">
        <v>64</v>
      </c>
      <c r="E112" s="9" t="s">
        <v>65</v>
      </c>
      <c r="F112" s="13" t="s">
        <v>141</v>
      </c>
      <c r="G112" s="37"/>
      <c r="H112" s="39"/>
    </row>
    <row r="113" spans="1:8" x14ac:dyDescent="0.15">
      <c r="A113" s="12">
        <f t="shared" si="1"/>
        <v>110</v>
      </c>
      <c r="B113" s="12" t="s">
        <v>12</v>
      </c>
      <c r="C113" s="12" t="s">
        <v>175</v>
      </c>
      <c r="D113" s="12" t="s">
        <v>69</v>
      </c>
      <c r="E113" s="9" t="s">
        <v>66</v>
      </c>
      <c r="F113" s="13" t="s">
        <v>143</v>
      </c>
      <c r="G113" s="37"/>
      <c r="H113" s="39"/>
    </row>
    <row r="114" spans="1:8" x14ac:dyDescent="0.15">
      <c r="A114" s="12">
        <f t="shared" si="1"/>
        <v>111</v>
      </c>
      <c r="B114" s="12" t="s">
        <v>12</v>
      </c>
      <c r="C114" s="12" t="s">
        <v>175</v>
      </c>
      <c r="D114" s="12" t="s">
        <v>69</v>
      </c>
      <c r="E114" s="9" t="s">
        <v>67</v>
      </c>
      <c r="F114" s="13" t="s">
        <v>141</v>
      </c>
      <c r="G114" s="37"/>
      <c r="H114" s="39"/>
    </row>
    <row r="115" spans="1:8" x14ac:dyDescent="0.15">
      <c r="A115" s="12">
        <f t="shared" si="1"/>
        <v>112</v>
      </c>
      <c r="B115" s="12" t="s">
        <v>12</v>
      </c>
      <c r="C115" s="12" t="s">
        <v>175</v>
      </c>
      <c r="D115" s="12" t="s">
        <v>69</v>
      </c>
      <c r="E115" s="9" t="s">
        <v>68</v>
      </c>
      <c r="F115" s="13" t="s">
        <v>141</v>
      </c>
      <c r="G115" s="37"/>
      <c r="H115" s="39"/>
    </row>
    <row r="116" spans="1:8" ht="33" x14ac:dyDescent="0.15">
      <c r="A116" s="12">
        <f t="shared" si="1"/>
        <v>113</v>
      </c>
      <c r="B116" s="12" t="s">
        <v>12</v>
      </c>
      <c r="C116" s="12" t="s">
        <v>70</v>
      </c>
      <c r="D116" s="12" t="s">
        <v>70</v>
      </c>
      <c r="E116" s="9" t="s">
        <v>183</v>
      </c>
      <c r="F116" s="13" t="s">
        <v>141</v>
      </c>
      <c r="G116" s="37"/>
      <c r="H116" s="39"/>
    </row>
    <row r="117" spans="1:8" ht="49.5" x14ac:dyDescent="0.15">
      <c r="A117" s="12">
        <f t="shared" si="1"/>
        <v>114</v>
      </c>
      <c r="B117" s="12" t="s">
        <v>12</v>
      </c>
      <c r="C117" s="12" t="s">
        <v>70</v>
      </c>
      <c r="D117" s="12" t="s">
        <v>70</v>
      </c>
      <c r="E117" s="9" t="s">
        <v>243</v>
      </c>
      <c r="F117" s="13" t="s">
        <v>141</v>
      </c>
      <c r="G117" s="37"/>
      <c r="H117" s="39"/>
    </row>
    <row r="118" spans="1:8" ht="49.5" x14ac:dyDescent="0.15">
      <c r="A118" s="12">
        <f t="shared" si="1"/>
        <v>115</v>
      </c>
      <c r="B118" s="12" t="s">
        <v>12</v>
      </c>
      <c r="C118" s="12" t="s">
        <v>70</v>
      </c>
      <c r="D118" s="12" t="s">
        <v>70</v>
      </c>
      <c r="E118" s="9" t="s">
        <v>220</v>
      </c>
      <c r="F118" s="13" t="s">
        <v>143</v>
      </c>
      <c r="G118" s="37"/>
      <c r="H118" s="39"/>
    </row>
    <row r="119" spans="1:8" ht="33" x14ac:dyDescent="0.15">
      <c r="A119" s="12">
        <f t="shared" si="1"/>
        <v>116</v>
      </c>
      <c r="B119" s="12" t="s">
        <v>12</v>
      </c>
      <c r="C119" s="12" t="s">
        <v>70</v>
      </c>
      <c r="D119" s="12" t="s">
        <v>70</v>
      </c>
      <c r="E119" s="9" t="s">
        <v>244</v>
      </c>
      <c r="F119" s="13" t="s">
        <v>141</v>
      </c>
      <c r="G119" s="37"/>
      <c r="H119" s="39"/>
    </row>
    <row r="120" spans="1:8" ht="33" x14ac:dyDescent="0.15">
      <c r="A120" s="12">
        <f t="shared" si="1"/>
        <v>117</v>
      </c>
      <c r="B120" s="12" t="s">
        <v>12</v>
      </c>
      <c r="C120" s="12" t="s">
        <v>176</v>
      </c>
      <c r="D120" s="12" t="s">
        <v>71</v>
      </c>
      <c r="E120" s="9" t="s">
        <v>245</v>
      </c>
      <c r="F120" s="13" t="s">
        <v>143</v>
      </c>
      <c r="G120" s="37"/>
      <c r="H120" s="39"/>
    </row>
    <row r="121" spans="1:8" ht="33" x14ac:dyDescent="0.15">
      <c r="A121" s="12">
        <f t="shared" si="1"/>
        <v>118</v>
      </c>
      <c r="B121" s="12" t="s">
        <v>12</v>
      </c>
      <c r="C121" s="12" t="s">
        <v>176</v>
      </c>
      <c r="D121" s="12" t="s">
        <v>71</v>
      </c>
      <c r="E121" s="9" t="s">
        <v>83</v>
      </c>
      <c r="F121" s="13" t="s">
        <v>143</v>
      </c>
      <c r="G121" s="37"/>
      <c r="H121" s="39"/>
    </row>
    <row r="122" spans="1:8" ht="82.5" x14ac:dyDescent="0.15">
      <c r="A122" s="12">
        <f t="shared" si="1"/>
        <v>119</v>
      </c>
      <c r="B122" s="12" t="s">
        <v>12</v>
      </c>
      <c r="C122" s="12" t="s">
        <v>176</v>
      </c>
      <c r="D122" s="12" t="s">
        <v>71</v>
      </c>
      <c r="E122" s="9" t="s">
        <v>246</v>
      </c>
      <c r="F122" s="13" t="s">
        <v>143</v>
      </c>
      <c r="G122" s="37"/>
      <c r="H122" s="39"/>
    </row>
    <row r="123" spans="1:8" ht="33" x14ac:dyDescent="0.15">
      <c r="A123" s="12">
        <f t="shared" si="1"/>
        <v>120</v>
      </c>
      <c r="B123" s="12" t="s">
        <v>12</v>
      </c>
      <c r="C123" s="12" t="s">
        <v>176</v>
      </c>
      <c r="D123" s="12" t="s">
        <v>71</v>
      </c>
      <c r="E123" s="9" t="s">
        <v>247</v>
      </c>
      <c r="F123" s="13" t="s">
        <v>143</v>
      </c>
      <c r="G123" s="37"/>
      <c r="H123" s="39"/>
    </row>
    <row r="124" spans="1:8" ht="33" x14ac:dyDescent="0.15">
      <c r="A124" s="12">
        <f t="shared" si="1"/>
        <v>121</v>
      </c>
      <c r="B124" s="12" t="s">
        <v>12</v>
      </c>
      <c r="C124" s="12" t="s">
        <v>176</v>
      </c>
      <c r="D124" s="12" t="s">
        <v>73</v>
      </c>
      <c r="E124" s="9" t="s">
        <v>209</v>
      </c>
      <c r="F124" s="13" t="s">
        <v>143</v>
      </c>
      <c r="G124" s="37"/>
      <c r="H124" s="39"/>
    </row>
    <row r="125" spans="1:8" ht="33" x14ac:dyDescent="0.15">
      <c r="A125" s="12">
        <f t="shared" si="1"/>
        <v>122</v>
      </c>
      <c r="B125" s="12" t="s">
        <v>12</v>
      </c>
      <c r="C125" s="12" t="s">
        <v>176</v>
      </c>
      <c r="D125" s="12" t="s">
        <v>73</v>
      </c>
      <c r="E125" s="9" t="s">
        <v>156</v>
      </c>
      <c r="F125" s="13" t="s">
        <v>143</v>
      </c>
      <c r="G125" s="37"/>
      <c r="H125" s="39"/>
    </row>
    <row r="126" spans="1:8" ht="49.5" x14ac:dyDescent="0.15">
      <c r="A126" s="12">
        <f t="shared" si="1"/>
        <v>123</v>
      </c>
      <c r="B126" s="12" t="s">
        <v>12</v>
      </c>
      <c r="C126" s="12" t="s">
        <v>176</v>
      </c>
      <c r="D126" s="12" t="s">
        <v>73</v>
      </c>
      <c r="E126" s="9" t="s">
        <v>157</v>
      </c>
      <c r="F126" s="13" t="s">
        <v>143</v>
      </c>
      <c r="G126" s="37"/>
      <c r="H126" s="39"/>
    </row>
    <row r="127" spans="1:8" ht="33" x14ac:dyDescent="0.15">
      <c r="A127" s="12">
        <f t="shared" si="1"/>
        <v>124</v>
      </c>
      <c r="B127" s="12" t="s">
        <v>12</v>
      </c>
      <c r="C127" s="12" t="s">
        <v>176</v>
      </c>
      <c r="D127" s="12" t="s">
        <v>73</v>
      </c>
      <c r="E127" s="9" t="s">
        <v>199</v>
      </c>
      <c r="F127" s="13" t="s">
        <v>143</v>
      </c>
      <c r="G127" s="37"/>
      <c r="H127" s="39"/>
    </row>
    <row r="128" spans="1:8" ht="33" x14ac:dyDescent="0.15">
      <c r="A128" s="12">
        <f t="shared" si="1"/>
        <v>125</v>
      </c>
      <c r="B128" s="12" t="s">
        <v>12</v>
      </c>
      <c r="C128" s="12" t="s">
        <v>176</v>
      </c>
      <c r="D128" s="12" t="s">
        <v>73</v>
      </c>
      <c r="E128" s="9" t="s">
        <v>158</v>
      </c>
      <c r="F128" s="13" t="s">
        <v>143</v>
      </c>
      <c r="G128" s="37"/>
      <c r="H128" s="39"/>
    </row>
    <row r="129" spans="1:8" ht="33" x14ac:dyDescent="0.15">
      <c r="A129" s="12">
        <f t="shared" si="1"/>
        <v>126</v>
      </c>
      <c r="B129" s="12" t="s">
        <v>12</v>
      </c>
      <c r="C129" s="12" t="s">
        <v>176</v>
      </c>
      <c r="D129" s="12" t="s">
        <v>73</v>
      </c>
      <c r="E129" s="9" t="s">
        <v>159</v>
      </c>
      <c r="F129" s="13" t="s">
        <v>143</v>
      </c>
      <c r="G129" s="37"/>
      <c r="H129" s="39"/>
    </row>
    <row r="130" spans="1:8" ht="33" x14ac:dyDescent="0.15">
      <c r="A130" s="12">
        <f t="shared" si="1"/>
        <v>127</v>
      </c>
      <c r="B130" s="12" t="s">
        <v>12</v>
      </c>
      <c r="C130" s="12" t="s">
        <v>176</v>
      </c>
      <c r="D130" s="12" t="s">
        <v>73</v>
      </c>
      <c r="E130" s="9" t="s">
        <v>177</v>
      </c>
      <c r="F130" s="13" t="s">
        <v>143</v>
      </c>
      <c r="G130" s="37"/>
      <c r="H130" s="39"/>
    </row>
    <row r="131" spans="1:8" x14ac:dyDescent="0.15">
      <c r="A131" s="12">
        <f t="shared" si="1"/>
        <v>128</v>
      </c>
      <c r="B131" s="12" t="s">
        <v>12</v>
      </c>
      <c r="C131" s="12" t="s">
        <v>176</v>
      </c>
      <c r="D131" s="12" t="s">
        <v>73</v>
      </c>
      <c r="E131" s="9" t="s">
        <v>160</v>
      </c>
      <c r="F131" s="13" t="s">
        <v>143</v>
      </c>
      <c r="G131" s="37"/>
      <c r="H131" s="39"/>
    </row>
    <row r="132" spans="1:8" ht="33" x14ac:dyDescent="0.15">
      <c r="A132" s="12">
        <f t="shared" si="1"/>
        <v>129</v>
      </c>
      <c r="B132" s="12" t="s">
        <v>12</v>
      </c>
      <c r="C132" s="12" t="s">
        <v>176</v>
      </c>
      <c r="D132" s="12" t="s">
        <v>73</v>
      </c>
      <c r="E132" s="9" t="s">
        <v>72</v>
      </c>
      <c r="F132" s="13" t="s">
        <v>143</v>
      </c>
      <c r="G132" s="37"/>
      <c r="H132" s="39"/>
    </row>
    <row r="133" spans="1:8" x14ac:dyDescent="0.15">
      <c r="A133" s="12">
        <f t="shared" ref="A133:A172" si="2">ROW()-3</f>
        <v>130</v>
      </c>
      <c r="B133" s="12" t="s">
        <v>12</v>
      </c>
      <c r="C133" s="12" t="s">
        <v>176</v>
      </c>
      <c r="D133" s="12" t="s">
        <v>74</v>
      </c>
      <c r="E133" s="9" t="s">
        <v>84</v>
      </c>
      <c r="F133" s="13" t="s">
        <v>141</v>
      </c>
      <c r="G133" s="37"/>
      <c r="H133" s="39"/>
    </row>
    <row r="134" spans="1:8" ht="33" x14ac:dyDescent="0.15">
      <c r="A134" s="12">
        <f t="shared" si="2"/>
        <v>131</v>
      </c>
      <c r="B134" s="12" t="s">
        <v>12</v>
      </c>
      <c r="C134" s="12" t="s">
        <v>176</v>
      </c>
      <c r="D134" s="12" t="s">
        <v>74</v>
      </c>
      <c r="E134" s="9" t="s">
        <v>85</v>
      </c>
      <c r="F134" s="13" t="s">
        <v>141</v>
      </c>
      <c r="G134" s="37"/>
      <c r="H134" s="39"/>
    </row>
    <row r="135" spans="1:8" ht="33" x14ac:dyDescent="0.15">
      <c r="A135" s="12">
        <f t="shared" si="2"/>
        <v>132</v>
      </c>
      <c r="B135" s="12" t="s">
        <v>12</v>
      </c>
      <c r="C135" s="12" t="s">
        <v>176</v>
      </c>
      <c r="D135" s="12" t="s">
        <v>74</v>
      </c>
      <c r="E135" s="9" t="s">
        <v>86</v>
      </c>
      <c r="F135" s="13" t="s">
        <v>141</v>
      </c>
      <c r="G135" s="37"/>
      <c r="H135" s="39"/>
    </row>
    <row r="136" spans="1:8" ht="33" x14ac:dyDescent="0.15">
      <c r="A136" s="12">
        <f t="shared" si="2"/>
        <v>133</v>
      </c>
      <c r="B136" s="12" t="s">
        <v>12</v>
      </c>
      <c r="C136" s="12" t="s">
        <v>176</v>
      </c>
      <c r="D136" s="12" t="s">
        <v>74</v>
      </c>
      <c r="E136" s="9" t="s">
        <v>150</v>
      </c>
      <c r="F136" s="13" t="s">
        <v>141</v>
      </c>
      <c r="G136" s="37"/>
      <c r="H136" s="39"/>
    </row>
    <row r="137" spans="1:8" ht="33" x14ac:dyDescent="0.15">
      <c r="A137" s="12">
        <f t="shared" si="2"/>
        <v>134</v>
      </c>
      <c r="B137" s="12" t="s">
        <v>12</v>
      </c>
      <c r="C137" s="12" t="s">
        <v>176</v>
      </c>
      <c r="D137" s="12" t="s">
        <v>75</v>
      </c>
      <c r="E137" s="9" t="s">
        <v>87</v>
      </c>
      <c r="F137" s="13" t="s">
        <v>141</v>
      </c>
      <c r="G137" s="37"/>
      <c r="H137" s="39"/>
    </row>
    <row r="138" spans="1:8" s="15" customFormat="1" x14ac:dyDescent="0.15">
      <c r="A138" s="12">
        <f t="shared" si="2"/>
        <v>135</v>
      </c>
      <c r="B138" s="12" t="s">
        <v>12</v>
      </c>
      <c r="C138" s="12" t="s">
        <v>176</v>
      </c>
      <c r="D138" s="12" t="s">
        <v>75</v>
      </c>
      <c r="E138" s="9" t="s">
        <v>88</v>
      </c>
      <c r="F138" s="13" t="s">
        <v>141</v>
      </c>
      <c r="G138" s="37"/>
      <c r="H138" s="41"/>
    </row>
    <row r="139" spans="1:8" ht="33" x14ac:dyDescent="0.15">
      <c r="A139" s="12">
        <f t="shared" si="2"/>
        <v>136</v>
      </c>
      <c r="B139" s="12" t="s">
        <v>12</v>
      </c>
      <c r="C139" s="12" t="s">
        <v>176</v>
      </c>
      <c r="D139" s="12" t="s">
        <v>75</v>
      </c>
      <c r="E139" s="9" t="s">
        <v>89</v>
      </c>
      <c r="F139" s="13" t="s">
        <v>141</v>
      </c>
      <c r="G139" s="37"/>
      <c r="H139" s="39"/>
    </row>
    <row r="140" spans="1:8" ht="33" x14ac:dyDescent="0.15">
      <c r="A140" s="12">
        <f t="shared" si="2"/>
        <v>137</v>
      </c>
      <c r="B140" s="12" t="s">
        <v>12</v>
      </c>
      <c r="C140" s="12" t="s">
        <v>76</v>
      </c>
      <c r="D140" s="12" t="s">
        <v>76</v>
      </c>
      <c r="E140" s="9" t="s">
        <v>226</v>
      </c>
      <c r="F140" s="13" t="s">
        <v>141</v>
      </c>
      <c r="G140" s="37"/>
      <c r="H140" s="39"/>
    </row>
    <row r="141" spans="1:8" ht="33" x14ac:dyDescent="0.15">
      <c r="A141" s="12">
        <f t="shared" si="2"/>
        <v>138</v>
      </c>
      <c r="B141" s="12" t="s">
        <v>12</v>
      </c>
      <c r="C141" s="12" t="s">
        <v>76</v>
      </c>
      <c r="D141" s="12" t="s">
        <v>76</v>
      </c>
      <c r="E141" s="9" t="s">
        <v>77</v>
      </c>
      <c r="F141" s="13" t="s">
        <v>141</v>
      </c>
      <c r="G141" s="37"/>
      <c r="H141" s="39"/>
    </row>
    <row r="142" spans="1:8" ht="33" x14ac:dyDescent="0.15">
      <c r="A142" s="12">
        <f t="shared" si="2"/>
        <v>139</v>
      </c>
      <c r="B142" s="12" t="s">
        <v>12</v>
      </c>
      <c r="C142" s="12" t="s">
        <v>76</v>
      </c>
      <c r="D142" s="12" t="s">
        <v>76</v>
      </c>
      <c r="E142" s="9" t="s">
        <v>90</v>
      </c>
      <c r="F142" s="13" t="s">
        <v>143</v>
      </c>
      <c r="G142" s="37"/>
      <c r="H142" s="39"/>
    </row>
    <row r="143" spans="1:8" ht="33" x14ac:dyDescent="0.15">
      <c r="A143" s="12">
        <f t="shared" si="2"/>
        <v>140</v>
      </c>
      <c r="B143" s="12" t="s">
        <v>12</v>
      </c>
      <c r="C143" s="12" t="s">
        <v>76</v>
      </c>
      <c r="D143" s="12" t="s">
        <v>76</v>
      </c>
      <c r="E143" s="9" t="s">
        <v>91</v>
      </c>
      <c r="F143" s="13" t="s">
        <v>141</v>
      </c>
      <c r="G143" s="37"/>
      <c r="H143" s="39"/>
    </row>
    <row r="144" spans="1:8" ht="33" x14ac:dyDescent="0.15">
      <c r="A144" s="12">
        <f t="shared" si="2"/>
        <v>141</v>
      </c>
      <c r="B144" s="12" t="s">
        <v>12</v>
      </c>
      <c r="C144" s="12" t="s">
        <v>76</v>
      </c>
      <c r="D144" s="12" t="s">
        <v>76</v>
      </c>
      <c r="E144" s="9" t="s">
        <v>78</v>
      </c>
      <c r="F144" s="13" t="s">
        <v>141</v>
      </c>
      <c r="G144" s="37"/>
      <c r="H144" s="39"/>
    </row>
    <row r="145" spans="1:8" ht="66" x14ac:dyDescent="0.15">
      <c r="A145" s="12">
        <f t="shared" si="2"/>
        <v>142</v>
      </c>
      <c r="B145" s="12" t="s">
        <v>12</v>
      </c>
      <c r="C145" s="12" t="s">
        <v>76</v>
      </c>
      <c r="D145" s="12" t="s">
        <v>76</v>
      </c>
      <c r="E145" s="9" t="s">
        <v>92</v>
      </c>
      <c r="F145" s="13" t="s">
        <v>141</v>
      </c>
      <c r="G145" s="37"/>
      <c r="H145" s="39"/>
    </row>
    <row r="146" spans="1:8" ht="33" x14ac:dyDescent="0.15">
      <c r="A146" s="12">
        <f t="shared" si="2"/>
        <v>143</v>
      </c>
      <c r="B146" s="12" t="s">
        <v>12</v>
      </c>
      <c r="C146" s="12" t="s">
        <v>76</v>
      </c>
      <c r="D146" s="12" t="s">
        <v>76</v>
      </c>
      <c r="E146" s="9" t="s">
        <v>79</v>
      </c>
      <c r="F146" s="13" t="s">
        <v>141</v>
      </c>
      <c r="G146" s="37"/>
      <c r="H146" s="39"/>
    </row>
    <row r="147" spans="1:8" ht="33" x14ac:dyDescent="0.15">
      <c r="A147" s="12">
        <f t="shared" si="2"/>
        <v>144</v>
      </c>
      <c r="B147" s="12" t="s">
        <v>12</v>
      </c>
      <c r="C147" s="12" t="s">
        <v>80</v>
      </c>
      <c r="D147" s="12" t="s">
        <v>80</v>
      </c>
      <c r="E147" s="9" t="s">
        <v>248</v>
      </c>
      <c r="F147" s="13" t="s">
        <v>141</v>
      </c>
      <c r="G147" s="37"/>
      <c r="H147" s="39"/>
    </row>
    <row r="148" spans="1:8" x14ac:dyDescent="0.15">
      <c r="A148" s="12">
        <f t="shared" si="2"/>
        <v>145</v>
      </c>
      <c r="B148" s="12" t="s">
        <v>12</v>
      </c>
      <c r="C148" s="12" t="s">
        <v>80</v>
      </c>
      <c r="D148" s="12" t="s">
        <v>80</v>
      </c>
      <c r="E148" s="9" t="s">
        <v>93</v>
      </c>
      <c r="F148" s="13" t="s">
        <v>141</v>
      </c>
      <c r="G148" s="37"/>
      <c r="H148" s="39"/>
    </row>
    <row r="149" spans="1:8" x14ac:dyDescent="0.15">
      <c r="A149" s="12">
        <f t="shared" si="2"/>
        <v>146</v>
      </c>
      <c r="B149" s="12" t="s">
        <v>12</v>
      </c>
      <c r="C149" s="12" t="s">
        <v>80</v>
      </c>
      <c r="D149" s="12" t="s">
        <v>80</v>
      </c>
      <c r="E149" s="9" t="s">
        <v>227</v>
      </c>
      <c r="F149" s="13" t="s">
        <v>141</v>
      </c>
      <c r="G149" s="37"/>
      <c r="H149" s="39"/>
    </row>
    <row r="150" spans="1:8" ht="33" x14ac:dyDescent="0.15">
      <c r="A150" s="12">
        <f t="shared" si="2"/>
        <v>147</v>
      </c>
      <c r="B150" s="12" t="s">
        <v>12</v>
      </c>
      <c r="C150" s="12" t="s">
        <v>80</v>
      </c>
      <c r="D150" s="12" t="s">
        <v>80</v>
      </c>
      <c r="E150" s="9" t="s">
        <v>249</v>
      </c>
      <c r="F150" s="13" t="s">
        <v>141</v>
      </c>
      <c r="G150" s="37"/>
      <c r="H150" s="39"/>
    </row>
    <row r="151" spans="1:8" ht="33" x14ac:dyDescent="0.15">
      <c r="A151" s="12">
        <f t="shared" si="2"/>
        <v>148</v>
      </c>
      <c r="B151" s="12" t="s">
        <v>12</v>
      </c>
      <c r="C151" s="12" t="s">
        <v>80</v>
      </c>
      <c r="D151" s="12" t="s">
        <v>80</v>
      </c>
      <c r="E151" s="9" t="s">
        <v>151</v>
      </c>
      <c r="F151" s="13" t="s">
        <v>141</v>
      </c>
      <c r="G151" s="37"/>
      <c r="H151" s="39"/>
    </row>
    <row r="152" spans="1:8" ht="33" x14ac:dyDescent="0.15">
      <c r="A152" s="12">
        <f t="shared" si="2"/>
        <v>149</v>
      </c>
      <c r="B152" s="12" t="s">
        <v>12</v>
      </c>
      <c r="C152" s="12" t="s">
        <v>80</v>
      </c>
      <c r="D152" s="12" t="s">
        <v>80</v>
      </c>
      <c r="E152" s="9" t="s">
        <v>94</v>
      </c>
      <c r="F152" s="13" t="s">
        <v>141</v>
      </c>
      <c r="G152" s="37"/>
      <c r="H152" s="39"/>
    </row>
    <row r="153" spans="1:8" ht="33" x14ac:dyDescent="0.15">
      <c r="A153" s="12">
        <f t="shared" si="2"/>
        <v>150</v>
      </c>
      <c r="B153" s="12" t="s">
        <v>12</v>
      </c>
      <c r="C153" s="12" t="s">
        <v>80</v>
      </c>
      <c r="D153" s="12" t="s">
        <v>80</v>
      </c>
      <c r="E153" s="9" t="s">
        <v>95</v>
      </c>
      <c r="F153" s="13" t="s">
        <v>141</v>
      </c>
      <c r="G153" s="37"/>
      <c r="H153" s="39"/>
    </row>
    <row r="154" spans="1:8" ht="33" x14ac:dyDescent="0.15">
      <c r="A154" s="12">
        <f t="shared" si="2"/>
        <v>151</v>
      </c>
      <c r="B154" s="12" t="s">
        <v>12</v>
      </c>
      <c r="C154" s="12" t="s">
        <v>80</v>
      </c>
      <c r="D154" s="12" t="s">
        <v>80</v>
      </c>
      <c r="E154" s="9" t="s">
        <v>96</v>
      </c>
      <c r="F154" s="13" t="s">
        <v>141</v>
      </c>
      <c r="G154" s="37"/>
      <c r="H154" s="39"/>
    </row>
    <row r="155" spans="1:8" ht="33" x14ac:dyDescent="0.15">
      <c r="A155" s="12">
        <f t="shared" si="2"/>
        <v>152</v>
      </c>
      <c r="B155" s="12" t="s">
        <v>12</v>
      </c>
      <c r="C155" s="12" t="s">
        <v>80</v>
      </c>
      <c r="D155" s="12" t="s">
        <v>80</v>
      </c>
      <c r="E155" s="9" t="s">
        <v>250</v>
      </c>
      <c r="F155" s="13" t="s">
        <v>143</v>
      </c>
      <c r="G155" s="37"/>
      <c r="H155" s="39"/>
    </row>
    <row r="156" spans="1:8" x14ac:dyDescent="0.15">
      <c r="A156" s="12">
        <f t="shared" si="2"/>
        <v>153</v>
      </c>
      <c r="B156" s="12" t="s">
        <v>12</v>
      </c>
      <c r="C156" s="12" t="s">
        <v>80</v>
      </c>
      <c r="D156" s="12" t="s">
        <v>80</v>
      </c>
      <c r="E156" s="9" t="s">
        <v>97</v>
      </c>
      <c r="F156" s="13" t="s">
        <v>141</v>
      </c>
      <c r="G156" s="37"/>
      <c r="H156" s="39"/>
    </row>
    <row r="157" spans="1:8" x14ac:dyDescent="0.15">
      <c r="A157" s="12">
        <f t="shared" si="2"/>
        <v>154</v>
      </c>
      <c r="B157" s="12" t="s">
        <v>12</v>
      </c>
      <c r="C157" s="12" t="s">
        <v>80</v>
      </c>
      <c r="D157" s="12" t="s">
        <v>80</v>
      </c>
      <c r="E157" s="9" t="s">
        <v>98</v>
      </c>
      <c r="F157" s="13" t="s">
        <v>141</v>
      </c>
      <c r="G157" s="37"/>
      <c r="H157" s="39"/>
    </row>
    <row r="158" spans="1:8" x14ac:dyDescent="0.15">
      <c r="A158" s="12">
        <f t="shared" si="2"/>
        <v>155</v>
      </c>
      <c r="B158" s="12" t="s">
        <v>12</v>
      </c>
      <c r="C158" s="12" t="s">
        <v>80</v>
      </c>
      <c r="D158" s="12" t="s">
        <v>80</v>
      </c>
      <c r="E158" s="9" t="s">
        <v>99</v>
      </c>
      <c r="F158" s="13" t="s">
        <v>141</v>
      </c>
      <c r="G158" s="37"/>
      <c r="H158" s="39"/>
    </row>
    <row r="159" spans="1:8" ht="33" x14ac:dyDescent="0.15">
      <c r="A159" s="12">
        <f t="shared" si="2"/>
        <v>156</v>
      </c>
      <c r="B159" s="12" t="s">
        <v>12</v>
      </c>
      <c r="C159" s="12" t="s">
        <v>80</v>
      </c>
      <c r="D159" s="12" t="s">
        <v>80</v>
      </c>
      <c r="E159" s="9" t="s">
        <v>100</v>
      </c>
      <c r="F159" s="13" t="s">
        <v>141</v>
      </c>
      <c r="G159" s="37"/>
      <c r="H159" s="39"/>
    </row>
    <row r="160" spans="1:8" ht="33" x14ac:dyDescent="0.15">
      <c r="A160" s="12">
        <f t="shared" si="2"/>
        <v>157</v>
      </c>
      <c r="B160" s="12" t="s">
        <v>12</v>
      </c>
      <c r="C160" s="12" t="s">
        <v>80</v>
      </c>
      <c r="D160" s="12" t="s">
        <v>80</v>
      </c>
      <c r="E160" s="9" t="s">
        <v>101</v>
      </c>
      <c r="F160" s="13" t="s">
        <v>141</v>
      </c>
      <c r="G160" s="37"/>
      <c r="H160" s="39"/>
    </row>
    <row r="161" spans="1:9" ht="82.5" x14ac:dyDescent="0.15">
      <c r="A161" s="12">
        <f t="shared" si="2"/>
        <v>158</v>
      </c>
      <c r="B161" s="12" t="s">
        <v>12</v>
      </c>
      <c r="C161" s="12" t="s">
        <v>80</v>
      </c>
      <c r="D161" s="12" t="s">
        <v>80</v>
      </c>
      <c r="E161" s="9" t="s">
        <v>182</v>
      </c>
      <c r="F161" s="13" t="s">
        <v>141</v>
      </c>
      <c r="G161" s="37"/>
      <c r="H161" s="39"/>
    </row>
    <row r="162" spans="1:9" ht="33" x14ac:dyDescent="0.15">
      <c r="A162" s="12">
        <f t="shared" si="2"/>
        <v>159</v>
      </c>
      <c r="B162" s="12" t="s">
        <v>12</v>
      </c>
      <c r="C162" s="12" t="s">
        <v>102</v>
      </c>
      <c r="D162" s="12" t="s">
        <v>102</v>
      </c>
      <c r="E162" s="9" t="s">
        <v>206</v>
      </c>
      <c r="F162" s="13" t="s">
        <v>141</v>
      </c>
      <c r="G162" s="37"/>
      <c r="H162" s="39"/>
    </row>
    <row r="163" spans="1:9" ht="33" x14ac:dyDescent="0.15">
      <c r="A163" s="12">
        <f t="shared" si="2"/>
        <v>160</v>
      </c>
      <c r="B163" s="12" t="s">
        <v>12</v>
      </c>
      <c r="C163" s="12" t="s">
        <v>102</v>
      </c>
      <c r="D163" s="12" t="s">
        <v>102</v>
      </c>
      <c r="E163" s="9" t="s">
        <v>103</v>
      </c>
      <c r="F163" s="13" t="s">
        <v>141</v>
      </c>
      <c r="G163" s="37"/>
      <c r="H163" s="39"/>
    </row>
    <row r="164" spans="1:9" ht="33" x14ac:dyDescent="0.15">
      <c r="A164" s="12">
        <f t="shared" si="2"/>
        <v>161</v>
      </c>
      <c r="B164" s="12" t="s">
        <v>12</v>
      </c>
      <c r="C164" s="12" t="s">
        <v>102</v>
      </c>
      <c r="D164" s="12" t="s">
        <v>102</v>
      </c>
      <c r="E164" s="9" t="s">
        <v>161</v>
      </c>
      <c r="F164" s="13" t="s">
        <v>141</v>
      </c>
      <c r="G164" s="37"/>
      <c r="H164" s="39"/>
    </row>
    <row r="165" spans="1:9" ht="33" x14ac:dyDescent="0.15">
      <c r="A165" s="12">
        <f t="shared" si="2"/>
        <v>162</v>
      </c>
      <c r="B165" s="12" t="s">
        <v>12</v>
      </c>
      <c r="C165" s="12" t="s">
        <v>102</v>
      </c>
      <c r="D165" s="12" t="s">
        <v>102</v>
      </c>
      <c r="E165" s="9" t="s">
        <v>210</v>
      </c>
      <c r="F165" s="13" t="s">
        <v>141</v>
      </c>
      <c r="G165" s="37"/>
      <c r="H165" s="39"/>
    </row>
    <row r="166" spans="1:9" ht="33" x14ac:dyDescent="0.15">
      <c r="A166" s="12">
        <f t="shared" si="2"/>
        <v>163</v>
      </c>
      <c r="B166" s="12" t="s">
        <v>12</v>
      </c>
      <c r="C166" s="12" t="s">
        <v>102</v>
      </c>
      <c r="D166" s="12" t="s">
        <v>102</v>
      </c>
      <c r="E166" s="9" t="s">
        <v>104</v>
      </c>
      <c r="F166" s="13" t="s">
        <v>141</v>
      </c>
      <c r="G166" s="37"/>
      <c r="H166" s="39"/>
    </row>
    <row r="167" spans="1:9" ht="33" x14ac:dyDescent="0.15">
      <c r="A167" s="12">
        <f t="shared" si="2"/>
        <v>164</v>
      </c>
      <c r="B167" s="12" t="s">
        <v>12</v>
      </c>
      <c r="C167" s="12" t="s">
        <v>102</v>
      </c>
      <c r="D167" s="12" t="s">
        <v>102</v>
      </c>
      <c r="E167" s="9" t="s">
        <v>105</v>
      </c>
      <c r="F167" s="13" t="s">
        <v>141</v>
      </c>
      <c r="G167" s="37"/>
      <c r="H167" s="39"/>
    </row>
    <row r="168" spans="1:9" ht="82.5" x14ac:dyDescent="0.15">
      <c r="A168" s="12">
        <f t="shared" si="2"/>
        <v>165</v>
      </c>
      <c r="B168" s="12" t="s">
        <v>12</v>
      </c>
      <c r="C168" s="12" t="s">
        <v>113</v>
      </c>
      <c r="D168" s="12" t="s">
        <v>106</v>
      </c>
      <c r="E168" s="9" t="s">
        <v>211</v>
      </c>
      <c r="F168" s="13" t="s">
        <v>141</v>
      </c>
      <c r="G168" s="37"/>
      <c r="H168" s="39"/>
    </row>
    <row r="169" spans="1:9" ht="33" x14ac:dyDescent="0.15">
      <c r="A169" s="12">
        <f t="shared" si="2"/>
        <v>166</v>
      </c>
      <c r="B169" s="12" t="s">
        <v>12</v>
      </c>
      <c r="C169" s="12" t="s">
        <v>113</v>
      </c>
      <c r="D169" s="12" t="s">
        <v>106</v>
      </c>
      <c r="E169" s="9" t="s">
        <v>228</v>
      </c>
      <c r="F169" s="13" t="s">
        <v>141</v>
      </c>
      <c r="G169" s="37"/>
      <c r="H169" s="39"/>
    </row>
    <row r="170" spans="1:9" ht="82.5" x14ac:dyDescent="0.15">
      <c r="A170" s="12">
        <f t="shared" si="2"/>
        <v>167</v>
      </c>
      <c r="B170" s="12" t="s">
        <v>12</v>
      </c>
      <c r="C170" s="12" t="s">
        <v>113</v>
      </c>
      <c r="D170" s="12" t="s">
        <v>106</v>
      </c>
      <c r="E170" s="9" t="s">
        <v>212</v>
      </c>
      <c r="F170" s="13" t="s">
        <v>141</v>
      </c>
      <c r="G170" s="37"/>
      <c r="H170" s="39"/>
    </row>
    <row r="171" spans="1:9" ht="33" x14ac:dyDescent="0.15">
      <c r="A171" s="12">
        <f t="shared" si="2"/>
        <v>168</v>
      </c>
      <c r="B171" s="12" t="s">
        <v>12</v>
      </c>
      <c r="C171" s="12" t="s">
        <v>113</v>
      </c>
      <c r="D171" s="12" t="s">
        <v>106</v>
      </c>
      <c r="E171" s="9" t="s">
        <v>107</v>
      </c>
      <c r="F171" s="13" t="s">
        <v>141</v>
      </c>
      <c r="G171" s="37"/>
      <c r="H171" s="39"/>
    </row>
    <row r="172" spans="1:9" ht="33" x14ac:dyDescent="0.15">
      <c r="A172" s="12">
        <f t="shared" si="2"/>
        <v>169</v>
      </c>
      <c r="B172" s="12" t="s">
        <v>12</v>
      </c>
      <c r="C172" s="12" t="s">
        <v>113</v>
      </c>
      <c r="D172" s="12" t="s">
        <v>106</v>
      </c>
      <c r="E172" s="9" t="s">
        <v>108</v>
      </c>
      <c r="F172" s="13" t="s">
        <v>141</v>
      </c>
      <c r="G172" s="37"/>
      <c r="H172" s="39"/>
    </row>
    <row r="173" spans="1:9" x14ac:dyDescent="0.15">
      <c r="A173" s="47">
        <f t="shared" ref="A173" si="3">ROW()-3</f>
        <v>170</v>
      </c>
      <c r="B173" s="47" t="s">
        <v>12</v>
      </c>
      <c r="C173" s="47" t="s">
        <v>113</v>
      </c>
      <c r="D173" s="47" t="s">
        <v>106</v>
      </c>
      <c r="E173" s="48" t="s">
        <v>109</v>
      </c>
      <c r="F173" s="49" t="s">
        <v>141</v>
      </c>
      <c r="G173" s="50"/>
      <c r="H173" s="51"/>
    </row>
    <row r="174" spans="1:9" x14ac:dyDescent="0.15">
      <c r="A174" s="54"/>
      <c r="B174" s="54"/>
      <c r="C174" s="54"/>
      <c r="D174" s="54"/>
      <c r="E174" s="55"/>
      <c r="F174" s="56"/>
      <c r="G174" s="44"/>
      <c r="H174" s="45"/>
    </row>
    <row r="175" spans="1:9" x14ac:dyDescent="0.15">
      <c r="A175" s="54"/>
      <c r="B175" s="54"/>
      <c r="C175" s="54"/>
      <c r="D175" s="54"/>
      <c r="E175" s="55"/>
      <c r="F175" s="56"/>
      <c r="G175" s="44"/>
      <c r="H175" s="45"/>
      <c r="I175" s="46"/>
    </row>
  </sheetData>
  <sheetProtection algorithmName="SHA-512" hashValue="AToADb1pcge3OTJ6zva+ew9kXB0A5X+5/ueDe6b1X7aK2vjqX3Jdd2Ux8kyZuqtfnsyI65QsCB6PxzKKiyo4ig==" saltValue="Q3goUJqKyYwa7EopkLsdAQ==" spinCount="100000" sheet="1" objects="1" scenarios="1"/>
  <autoFilter ref="A3:H175" xr:uid="{8408A54A-90A2-4E72-ACA8-E78F326E3E58}"/>
  <phoneticPr fontId="1"/>
  <dataValidations count="1">
    <dataValidation type="list" allowBlank="1" showInputMessage="1" showErrorMessage="1" sqref="G4:G175" xr:uid="{845E537E-4B7F-4C7D-922C-6317FE7AF005}">
      <formula1>"◎,○,△,×"</formula1>
    </dataValidation>
  </dataValidations>
  <pageMargins left="0.7" right="0.7" top="0.75" bottom="0.75" header="0.3" footer="0.3"/>
  <pageSetup paperSize="9" scale="4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36"/>
  <sheetViews>
    <sheetView view="pageBreakPreview" zoomScale="85" zoomScaleNormal="85" zoomScaleSheetLayoutView="85" workbookViewId="0">
      <pane ySplit="3" topLeftCell="A4" activePane="bottomLeft" state="frozen"/>
      <selection activeCell="A4" sqref="A4"/>
      <selection pane="bottomLeft" activeCell="A4" sqref="A4"/>
    </sheetView>
  </sheetViews>
  <sheetFormatPr defaultColWidth="9.140625" defaultRowHeight="16.5" x14ac:dyDescent="0.15"/>
  <cols>
    <col min="1" max="1" width="6.42578125" style="2" customWidth="1"/>
    <col min="2" max="2" width="11.42578125" style="2" customWidth="1"/>
    <col min="3" max="3" width="21.42578125" style="2" customWidth="1"/>
    <col min="4" max="4" width="30" style="2" customWidth="1"/>
    <col min="5" max="5" width="46.42578125" style="4" customWidth="1"/>
    <col min="6" max="6" width="21.28515625" style="1" customWidth="1"/>
    <col min="7" max="7" width="23.5703125" style="42" customWidth="1"/>
    <col min="8" max="8" width="40.7109375" style="42" customWidth="1"/>
    <col min="9" max="16384" width="9.140625" style="2"/>
  </cols>
  <sheetData>
    <row r="1" spans="1:8" x14ac:dyDescent="0.15">
      <c r="A1" s="11" t="s">
        <v>275</v>
      </c>
      <c r="G1" s="1"/>
      <c r="H1" s="1"/>
    </row>
    <row r="2" spans="1:8" ht="82.5" x14ac:dyDescent="0.15">
      <c r="G2" s="3" t="s">
        <v>7</v>
      </c>
      <c r="H2" s="1"/>
    </row>
    <row r="3" spans="1:8" ht="49.5" x14ac:dyDescent="0.15">
      <c r="A3" s="5" t="s">
        <v>0</v>
      </c>
      <c r="B3" s="5" t="s">
        <v>1</v>
      </c>
      <c r="C3" s="5" t="s">
        <v>2</v>
      </c>
      <c r="D3" s="5" t="s">
        <v>3</v>
      </c>
      <c r="E3" s="6" t="s">
        <v>4</v>
      </c>
      <c r="F3" s="5" t="s">
        <v>5</v>
      </c>
      <c r="G3" s="7" t="s">
        <v>6</v>
      </c>
      <c r="H3" s="8" t="s">
        <v>8</v>
      </c>
    </row>
    <row r="4" spans="1:8" ht="66" x14ac:dyDescent="0.15">
      <c r="A4" s="12">
        <f>ROW()-3</f>
        <v>1</v>
      </c>
      <c r="B4" s="12" t="s">
        <v>23</v>
      </c>
      <c r="C4" s="12" t="s">
        <v>114</v>
      </c>
      <c r="D4" s="12" t="s">
        <v>14</v>
      </c>
      <c r="E4" s="9" t="s">
        <v>115</v>
      </c>
      <c r="F4" s="16" t="s">
        <v>141</v>
      </c>
      <c r="G4" s="40"/>
      <c r="H4" s="39"/>
    </row>
    <row r="5" spans="1:8" ht="49.5" x14ac:dyDescent="0.15">
      <c r="A5" s="12">
        <f t="shared" ref="A5:A35" si="0">ROW()-3</f>
        <v>2</v>
      </c>
      <c r="B5" s="12" t="s">
        <v>12</v>
      </c>
      <c r="C5" s="12" t="s">
        <v>114</v>
      </c>
      <c r="D5" s="12" t="s">
        <v>14</v>
      </c>
      <c r="E5" s="9" t="s">
        <v>181</v>
      </c>
      <c r="F5" s="16" t="s">
        <v>180</v>
      </c>
      <c r="G5" s="40"/>
      <c r="H5" s="39"/>
    </row>
    <row r="6" spans="1:8" ht="33" x14ac:dyDescent="0.15">
      <c r="A6" s="12">
        <f t="shared" si="0"/>
        <v>3</v>
      </c>
      <c r="B6" s="12" t="s">
        <v>23</v>
      </c>
      <c r="C6" s="12" t="s">
        <v>114</v>
      </c>
      <c r="D6" s="12" t="s">
        <v>14</v>
      </c>
      <c r="E6" s="9" t="s">
        <v>257</v>
      </c>
      <c r="F6" s="16" t="s">
        <v>143</v>
      </c>
      <c r="G6" s="40"/>
      <c r="H6" s="39"/>
    </row>
    <row r="7" spans="1:8" ht="49.5" x14ac:dyDescent="0.15">
      <c r="A7" s="12">
        <f t="shared" si="0"/>
        <v>4</v>
      </c>
      <c r="B7" s="12" t="s">
        <v>23</v>
      </c>
      <c r="C7" s="12" t="s">
        <v>114</v>
      </c>
      <c r="D7" s="12" t="s">
        <v>14</v>
      </c>
      <c r="E7" s="9" t="s">
        <v>258</v>
      </c>
      <c r="F7" s="16" t="s">
        <v>142</v>
      </c>
      <c r="G7" s="40"/>
      <c r="H7" s="39"/>
    </row>
    <row r="8" spans="1:8" ht="33" x14ac:dyDescent="0.15">
      <c r="A8" s="12">
        <f t="shared" si="0"/>
        <v>5</v>
      </c>
      <c r="B8" s="12" t="s">
        <v>23</v>
      </c>
      <c r="C8" s="12" t="s">
        <v>114</v>
      </c>
      <c r="D8" s="12" t="s">
        <v>136</v>
      </c>
      <c r="E8" s="9" t="s">
        <v>192</v>
      </c>
      <c r="F8" s="16" t="s">
        <v>143</v>
      </c>
      <c r="G8" s="40"/>
      <c r="H8" s="39"/>
    </row>
    <row r="9" spans="1:8" ht="33" x14ac:dyDescent="0.15">
      <c r="A9" s="12">
        <f t="shared" si="0"/>
        <v>6</v>
      </c>
      <c r="B9" s="12" t="s">
        <v>23</v>
      </c>
      <c r="C9" s="12" t="s">
        <v>114</v>
      </c>
      <c r="D9" s="12" t="s">
        <v>136</v>
      </c>
      <c r="E9" s="9" t="s">
        <v>193</v>
      </c>
      <c r="F9" s="13" t="s">
        <v>141</v>
      </c>
      <c r="G9" s="40"/>
      <c r="H9" s="40"/>
    </row>
    <row r="10" spans="1:8" ht="66" x14ac:dyDescent="0.15">
      <c r="A10" s="12">
        <f t="shared" si="0"/>
        <v>7</v>
      </c>
      <c r="B10" s="12" t="s">
        <v>12</v>
      </c>
      <c r="C10" s="12" t="s">
        <v>114</v>
      </c>
      <c r="D10" s="12" t="s">
        <v>137</v>
      </c>
      <c r="E10" s="9" t="s">
        <v>259</v>
      </c>
      <c r="F10" s="16" t="s">
        <v>141</v>
      </c>
      <c r="G10" s="40"/>
      <c r="H10" s="39"/>
    </row>
    <row r="11" spans="1:8" ht="33" x14ac:dyDescent="0.15">
      <c r="A11" s="12">
        <f t="shared" si="0"/>
        <v>8</v>
      </c>
      <c r="B11" s="12" t="s">
        <v>12</v>
      </c>
      <c r="C11" s="12" t="s">
        <v>114</v>
      </c>
      <c r="D11" s="12" t="s">
        <v>137</v>
      </c>
      <c r="E11" s="9" t="s">
        <v>196</v>
      </c>
      <c r="F11" s="13" t="s">
        <v>141</v>
      </c>
      <c r="G11" s="40"/>
      <c r="H11" s="39"/>
    </row>
    <row r="12" spans="1:8" ht="66" x14ac:dyDescent="0.15">
      <c r="A12" s="12">
        <f t="shared" si="0"/>
        <v>9</v>
      </c>
      <c r="B12" s="12" t="s">
        <v>12</v>
      </c>
      <c r="C12" s="12" t="s">
        <v>114</v>
      </c>
      <c r="D12" s="12" t="s">
        <v>137</v>
      </c>
      <c r="E12" s="9" t="s">
        <v>195</v>
      </c>
      <c r="F12" s="16" t="s">
        <v>141</v>
      </c>
      <c r="G12" s="40"/>
      <c r="H12" s="39"/>
    </row>
    <row r="13" spans="1:8" ht="33" x14ac:dyDescent="0.15">
      <c r="A13" s="12">
        <f t="shared" si="0"/>
        <v>10</v>
      </c>
      <c r="B13" s="12" t="s">
        <v>12</v>
      </c>
      <c r="C13" s="12" t="s">
        <v>114</v>
      </c>
      <c r="D13" s="12" t="s">
        <v>137</v>
      </c>
      <c r="E13" s="9" t="s">
        <v>194</v>
      </c>
      <c r="F13" s="16" t="s">
        <v>141</v>
      </c>
      <c r="G13" s="40"/>
      <c r="H13" s="39"/>
    </row>
    <row r="14" spans="1:8" ht="115.5" x14ac:dyDescent="0.15">
      <c r="A14" s="12">
        <f>ROW()-3</f>
        <v>11</v>
      </c>
      <c r="B14" s="12" t="s">
        <v>12</v>
      </c>
      <c r="C14" s="12" t="s">
        <v>114</v>
      </c>
      <c r="D14" s="12" t="s">
        <v>137</v>
      </c>
      <c r="E14" s="9" t="s">
        <v>116</v>
      </c>
      <c r="F14" s="13" t="s">
        <v>141</v>
      </c>
      <c r="G14" s="40"/>
      <c r="H14" s="39"/>
    </row>
    <row r="15" spans="1:8" ht="49.5" x14ac:dyDescent="0.15">
      <c r="A15" s="12">
        <f t="shared" si="0"/>
        <v>12</v>
      </c>
      <c r="B15" s="12" t="s">
        <v>12</v>
      </c>
      <c r="C15" s="12" t="s">
        <v>114</v>
      </c>
      <c r="D15" s="12" t="s">
        <v>137</v>
      </c>
      <c r="E15" s="9" t="s">
        <v>117</v>
      </c>
      <c r="F15" s="16" t="s">
        <v>141</v>
      </c>
      <c r="G15" s="40"/>
      <c r="H15" s="39"/>
    </row>
    <row r="16" spans="1:8" ht="33" x14ac:dyDescent="0.15">
      <c r="A16" s="12">
        <f t="shared" si="0"/>
        <v>13</v>
      </c>
      <c r="B16" s="12" t="s">
        <v>12</v>
      </c>
      <c r="C16" s="12" t="s">
        <v>114</v>
      </c>
      <c r="D16" s="12" t="s">
        <v>137</v>
      </c>
      <c r="E16" s="9" t="s">
        <v>118</v>
      </c>
      <c r="F16" s="16" t="s">
        <v>141</v>
      </c>
      <c r="G16" s="40"/>
      <c r="H16" s="39"/>
    </row>
    <row r="17" spans="1:8" ht="33" x14ac:dyDescent="0.15">
      <c r="A17" s="12">
        <f t="shared" si="0"/>
        <v>14</v>
      </c>
      <c r="B17" s="12" t="s">
        <v>12</v>
      </c>
      <c r="C17" s="12" t="s">
        <v>114</v>
      </c>
      <c r="D17" s="12" t="s">
        <v>137</v>
      </c>
      <c r="E17" s="9" t="s">
        <v>119</v>
      </c>
      <c r="F17" s="13" t="s">
        <v>141</v>
      </c>
      <c r="G17" s="40"/>
      <c r="H17" s="39"/>
    </row>
    <row r="18" spans="1:8" ht="33" x14ac:dyDescent="0.15">
      <c r="A18" s="12">
        <f t="shared" si="0"/>
        <v>15</v>
      </c>
      <c r="B18" s="12" t="s">
        <v>12</v>
      </c>
      <c r="C18" s="12" t="s">
        <v>114</v>
      </c>
      <c r="D18" s="12" t="s">
        <v>138</v>
      </c>
      <c r="E18" s="9" t="s">
        <v>120</v>
      </c>
      <c r="F18" s="16" t="s">
        <v>141</v>
      </c>
      <c r="G18" s="40"/>
      <c r="H18" s="39"/>
    </row>
    <row r="19" spans="1:8" ht="33" x14ac:dyDescent="0.15">
      <c r="A19" s="12">
        <f t="shared" si="0"/>
        <v>16</v>
      </c>
      <c r="B19" s="12" t="s">
        <v>12</v>
      </c>
      <c r="C19" s="12" t="s">
        <v>114</v>
      </c>
      <c r="D19" s="12" t="s">
        <v>138</v>
      </c>
      <c r="E19" s="9" t="s">
        <v>121</v>
      </c>
      <c r="F19" s="16" t="s">
        <v>141</v>
      </c>
      <c r="G19" s="40"/>
      <c r="H19" s="39"/>
    </row>
    <row r="20" spans="1:8" x14ac:dyDescent="0.15">
      <c r="A20" s="12">
        <f t="shared" si="0"/>
        <v>17</v>
      </c>
      <c r="B20" s="12" t="s">
        <v>12</v>
      </c>
      <c r="C20" s="12" t="s">
        <v>114</v>
      </c>
      <c r="D20" s="12" t="s">
        <v>138</v>
      </c>
      <c r="E20" s="9" t="s">
        <v>122</v>
      </c>
      <c r="F20" s="13" t="s">
        <v>141</v>
      </c>
      <c r="G20" s="40"/>
      <c r="H20" s="39"/>
    </row>
    <row r="21" spans="1:8" ht="33" x14ac:dyDescent="0.15">
      <c r="A21" s="12">
        <f t="shared" si="0"/>
        <v>18</v>
      </c>
      <c r="B21" s="12" t="s">
        <v>12</v>
      </c>
      <c r="C21" s="12" t="s">
        <v>114</v>
      </c>
      <c r="D21" s="12" t="s">
        <v>138</v>
      </c>
      <c r="E21" s="9" t="s">
        <v>123</v>
      </c>
      <c r="F21" s="16" t="s">
        <v>141</v>
      </c>
      <c r="G21" s="40"/>
      <c r="H21" s="39"/>
    </row>
    <row r="22" spans="1:8" ht="66" x14ac:dyDescent="0.15">
      <c r="A22" s="12">
        <f t="shared" si="0"/>
        <v>19</v>
      </c>
      <c r="B22" s="12" t="s">
        <v>12</v>
      </c>
      <c r="C22" s="12" t="s">
        <v>114</v>
      </c>
      <c r="D22" s="12" t="s">
        <v>138</v>
      </c>
      <c r="E22" s="9" t="s">
        <v>124</v>
      </c>
      <c r="F22" s="16" t="s">
        <v>141</v>
      </c>
      <c r="G22" s="40"/>
      <c r="H22" s="39"/>
    </row>
    <row r="23" spans="1:8" ht="33" x14ac:dyDescent="0.15">
      <c r="A23" s="12">
        <f t="shared" si="0"/>
        <v>20</v>
      </c>
      <c r="B23" s="12" t="s">
        <v>12</v>
      </c>
      <c r="C23" s="12" t="s">
        <v>114</v>
      </c>
      <c r="D23" s="12" t="s">
        <v>138</v>
      </c>
      <c r="E23" s="9" t="s">
        <v>125</v>
      </c>
      <c r="F23" s="13" t="s">
        <v>141</v>
      </c>
      <c r="G23" s="40"/>
      <c r="H23" s="39"/>
    </row>
    <row r="24" spans="1:8" x14ac:dyDescent="0.15">
      <c r="A24" s="12">
        <f t="shared" si="0"/>
        <v>21</v>
      </c>
      <c r="B24" s="12" t="s">
        <v>12</v>
      </c>
      <c r="C24" s="12" t="s">
        <v>114</v>
      </c>
      <c r="D24" s="12" t="s">
        <v>138</v>
      </c>
      <c r="E24" s="9" t="s">
        <v>126</v>
      </c>
      <c r="F24" s="16" t="s">
        <v>141</v>
      </c>
      <c r="G24" s="40"/>
      <c r="H24" s="39"/>
    </row>
    <row r="25" spans="1:8" ht="49.5" x14ac:dyDescent="0.15">
      <c r="A25" s="12">
        <f t="shared" si="0"/>
        <v>22</v>
      </c>
      <c r="B25" s="12" t="s">
        <v>12</v>
      </c>
      <c r="C25" s="12" t="s">
        <v>114</v>
      </c>
      <c r="D25" s="12" t="s">
        <v>138</v>
      </c>
      <c r="E25" s="9" t="s">
        <v>127</v>
      </c>
      <c r="F25" s="16" t="s">
        <v>141</v>
      </c>
      <c r="G25" s="40"/>
      <c r="H25" s="39"/>
    </row>
    <row r="26" spans="1:8" ht="132" x14ac:dyDescent="0.15">
      <c r="A26" s="12">
        <f t="shared" si="0"/>
        <v>23</v>
      </c>
      <c r="B26" s="12" t="s">
        <v>12</v>
      </c>
      <c r="C26" s="12" t="s">
        <v>114</v>
      </c>
      <c r="D26" s="12" t="s">
        <v>138</v>
      </c>
      <c r="E26" s="9" t="s">
        <v>197</v>
      </c>
      <c r="F26" s="13" t="s">
        <v>141</v>
      </c>
      <c r="G26" s="40"/>
      <c r="H26" s="39"/>
    </row>
    <row r="27" spans="1:8" ht="33" x14ac:dyDescent="0.15">
      <c r="A27" s="12">
        <f t="shared" si="0"/>
        <v>24</v>
      </c>
      <c r="B27" s="12" t="s">
        <v>12</v>
      </c>
      <c r="C27" s="12" t="s">
        <v>114</v>
      </c>
      <c r="D27" s="12" t="s">
        <v>138</v>
      </c>
      <c r="E27" s="9" t="s">
        <v>128</v>
      </c>
      <c r="F27" s="16" t="s">
        <v>141</v>
      </c>
      <c r="G27" s="40"/>
      <c r="H27" s="39"/>
    </row>
    <row r="28" spans="1:8" ht="33" x14ac:dyDescent="0.15">
      <c r="A28" s="12">
        <f t="shared" si="0"/>
        <v>25</v>
      </c>
      <c r="B28" s="12" t="s">
        <v>12</v>
      </c>
      <c r="C28" s="12" t="s">
        <v>114</v>
      </c>
      <c r="D28" s="12" t="s">
        <v>138</v>
      </c>
      <c r="E28" s="9" t="s">
        <v>129</v>
      </c>
      <c r="F28" s="16" t="s">
        <v>141</v>
      </c>
      <c r="G28" s="40"/>
      <c r="H28" s="39"/>
    </row>
    <row r="29" spans="1:8" ht="33" x14ac:dyDescent="0.15">
      <c r="A29" s="12">
        <f t="shared" si="0"/>
        <v>26</v>
      </c>
      <c r="B29" s="12" t="s">
        <v>12</v>
      </c>
      <c r="C29" s="12" t="s">
        <v>114</v>
      </c>
      <c r="D29" s="12" t="s">
        <v>138</v>
      </c>
      <c r="E29" s="9" t="s">
        <v>130</v>
      </c>
      <c r="F29" s="13" t="s">
        <v>141</v>
      </c>
      <c r="G29" s="40"/>
      <c r="H29" s="39"/>
    </row>
    <row r="30" spans="1:8" ht="33" x14ac:dyDescent="0.15">
      <c r="A30" s="12">
        <f t="shared" si="0"/>
        <v>27</v>
      </c>
      <c r="B30" s="12" t="s">
        <v>12</v>
      </c>
      <c r="C30" s="12" t="s">
        <v>114</v>
      </c>
      <c r="D30" s="12" t="s">
        <v>138</v>
      </c>
      <c r="E30" s="9" t="s">
        <v>131</v>
      </c>
      <c r="F30" s="16" t="s">
        <v>141</v>
      </c>
      <c r="G30" s="40"/>
      <c r="H30" s="39"/>
    </row>
    <row r="31" spans="1:8" ht="49.5" x14ac:dyDescent="0.15">
      <c r="A31" s="12">
        <f t="shared" si="0"/>
        <v>28</v>
      </c>
      <c r="B31" s="12" t="s">
        <v>12</v>
      </c>
      <c r="C31" s="12" t="s">
        <v>114</v>
      </c>
      <c r="D31" s="12" t="s">
        <v>138</v>
      </c>
      <c r="E31" s="9" t="s">
        <v>132</v>
      </c>
      <c r="F31" s="16" t="s">
        <v>141</v>
      </c>
      <c r="G31" s="40"/>
      <c r="H31" s="39"/>
    </row>
    <row r="32" spans="1:8" ht="33" x14ac:dyDescent="0.15">
      <c r="A32" s="12">
        <f t="shared" si="0"/>
        <v>29</v>
      </c>
      <c r="B32" s="12" t="s">
        <v>12</v>
      </c>
      <c r="C32" s="12" t="s">
        <v>114</v>
      </c>
      <c r="D32" s="12" t="s">
        <v>139</v>
      </c>
      <c r="E32" s="9" t="s">
        <v>133</v>
      </c>
      <c r="F32" s="13" t="s">
        <v>141</v>
      </c>
      <c r="G32" s="40"/>
      <c r="H32" s="39"/>
    </row>
    <row r="33" spans="1:8" ht="66" x14ac:dyDescent="0.15">
      <c r="A33" s="12">
        <f t="shared" si="0"/>
        <v>30</v>
      </c>
      <c r="B33" s="12" t="s">
        <v>12</v>
      </c>
      <c r="C33" s="12" t="s">
        <v>114</v>
      </c>
      <c r="D33" s="12" t="s">
        <v>139</v>
      </c>
      <c r="E33" s="9" t="s">
        <v>134</v>
      </c>
      <c r="F33" s="16" t="s">
        <v>141</v>
      </c>
      <c r="G33" s="40"/>
      <c r="H33" s="39"/>
    </row>
    <row r="34" spans="1:8" ht="33" x14ac:dyDescent="0.15">
      <c r="A34" s="12">
        <f t="shared" si="0"/>
        <v>31</v>
      </c>
      <c r="B34" s="12" t="s">
        <v>12</v>
      </c>
      <c r="C34" s="12" t="s">
        <v>114</v>
      </c>
      <c r="D34" s="12" t="s">
        <v>140</v>
      </c>
      <c r="E34" s="9" t="s">
        <v>135</v>
      </c>
      <c r="F34" s="16" t="s">
        <v>141</v>
      </c>
      <c r="G34" s="40"/>
      <c r="H34" s="39"/>
    </row>
    <row r="35" spans="1:8" ht="66" x14ac:dyDescent="0.15">
      <c r="A35" s="47">
        <f t="shared" si="0"/>
        <v>32</v>
      </c>
      <c r="B35" s="47" t="s">
        <v>12</v>
      </c>
      <c r="C35" s="47" t="s">
        <v>114</v>
      </c>
      <c r="D35" s="47" t="s">
        <v>140</v>
      </c>
      <c r="E35" s="48" t="s">
        <v>134</v>
      </c>
      <c r="F35" s="49" t="s">
        <v>141</v>
      </c>
      <c r="G35" s="50"/>
      <c r="H35" s="51"/>
    </row>
    <row r="36" spans="1:8" x14ac:dyDescent="0.15">
      <c r="A36" s="54"/>
      <c r="B36" s="54"/>
      <c r="C36" s="54"/>
      <c r="D36" s="54"/>
      <c r="E36" s="55"/>
      <c r="F36" s="43"/>
      <c r="G36" s="44"/>
      <c r="H36" s="45"/>
    </row>
  </sheetData>
  <sheetProtection algorithmName="SHA-512" hashValue="gcJ8Q7ELNaehYjhJ7vh6CajKpw5Eehffiq7Cqg0yYH6+1iRTsmBinXbJUhhW/+aKJypP+IZ/zJWIoUD+srTV3A==" saltValue="lGKSjWMNLkwcltZcqkHAJQ==" spinCount="100000" sheet="1" objects="1" scenarios="1"/>
  <autoFilter ref="A3:H3" xr:uid="{4B068F78-8FE0-4C64-942A-D674597FA99E}"/>
  <sortState ref="C6:E8">
    <sortCondition ref="C7:C8"/>
  </sortState>
  <phoneticPr fontId="1"/>
  <dataValidations count="1">
    <dataValidation type="list" allowBlank="1" showInputMessage="1" showErrorMessage="1" sqref="G4:G36" xr:uid="{8FCC6558-F40D-461B-BB84-338CB0FF9F63}">
      <formula1>"◎,○,△,×"</formula1>
    </dataValidation>
  </dataValidations>
  <pageMargins left="0.7" right="0.7" top="0.75" bottom="0.75" header="0.3" footer="0.3"/>
  <pageSetup paperSize="9" scale="4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80EDF-3F38-4587-A558-8AF647C549C6}">
  <sheetPr>
    <tabColor rgb="FFFF0000"/>
  </sheetPr>
  <dimension ref="A1:V201"/>
  <sheetViews>
    <sheetView workbookViewId="0"/>
  </sheetViews>
  <sheetFormatPr defaultRowHeight="16.5" x14ac:dyDescent="0.15"/>
  <cols>
    <col min="1" max="16" width="9.140625" style="18"/>
    <col min="17" max="17" width="9.5703125" style="18" bestFit="1" customWidth="1"/>
    <col min="18" max="19" width="9.140625" style="18"/>
    <col min="20" max="20" width="15" bestFit="1" customWidth="1"/>
    <col min="22" max="22" width="12.5703125" customWidth="1"/>
    <col min="23" max="16384" width="9.140625" style="18"/>
  </cols>
  <sheetData>
    <row r="1" spans="1:22" ht="33.75" thickBot="1" x14ac:dyDescent="0.2">
      <c r="A1" s="17" t="s">
        <v>260</v>
      </c>
      <c r="D1" s="34" t="s">
        <v>215</v>
      </c>
      <c r="E1" s="35">
        <f>COUNTIF($A$3:$H$201,"必須")</f>
        <v>174</v>
      </c>
      <c r="F1" s="35" t="s">
        <v>143</v>
      </c>
      <c r="G1" s="36">
        <f>COUNTIF($A$3:$H$201,"要望")</f>
        <v>28</v>
      </c>
      <c r="J1" s="17" t="s">
        <v>261</v>
      </c>
      <c r="M1" s="17" t="s">
        <v>262</v>
      </c>
      <c r="Q1" s="17" t="s">
        <v>277</v>
      </c>
      <c r="T1" s="19" t="s">
        <v>263</v>
      </c>
      <c r="U1" s="18"/>
      <c r="V1" s="20" t="s">
        <v>264</v>
      </c>
    </row>
    <row r="2" spans="1:22" ht="17.25" thickBot="1" x14ac:dyDescent="0.2">
      <c r="A2" s="21" t="s">
        <v>269</v>
      </c>
      <c r="B2" s="23" t="s">
        <v>270</v>
      </c>
      <c r="C2" s="33"/>
      <c r="D2" s="33"/>
      <c r="E2" s="33"/>
      <c r="F2" s="33"/>
      <c r="G2" s="33"/>
      <c r="H2" s="33"/>
      <c r="J2" s="21" t="s">
        <v>269</v>
      </c>
      <c r="K2" s="23" t="s">
        <v>270</v>
      </c>
      <c r="M2" s="21"/>
      <c r="N2" s="22" t="s">
        <v>141</v>
      </c>
      <c r="O2" s="23" t="s">
        <v>143</v>
      </c>
      <c r="Q2" s="21" t="s">
        <v>269</v>
      </c>
      <c r="R2" s="23" t="s">
        <v>270</v>
      </c>
      <c r="T2" s="24">
        <f>SUM(Q3:R201)</f>
        <v>0</v>
      </c>
      <c r="U2" s="18"/>
      <c r="V2" s="25">
        <f>$E$1*$N$3+$G$1*$O$3</f>
        <v>1066</v>
      </c>
    </row>
    <row r="3" spans="1:22" x14ac:dyDescent="0.15">
      <c r="A3" s="26" t="str">
        <f>文書管理・電子決裁!$F4</f>
        <v>必須</v>
      </c>
      <c r="B3" s="28" t="str">
        <f>財務会計連携機能!$F4</f>
        <v>必須</v>
      </c>
      <c r="C3" s="33"/>
      <c r="D3" s="33"/>
      <c r="E3" s="33"/>
      <c r="F3" s="33"/>
      <c r="G3" s="33"/>
      <c r="H3" s="33"/>
      <c r="J3" s="26">
        <f>文書管理・電子決裁!$G4</f>
        <v>0</v>
      </c>
      <c r="K3" s="28">
        <f>財務会計連携機能!$G4</f>
        <v>0</v>
      </c>
      <c r="M3" s="26" t="s">
        <v>265</v>
      </c>
      <c r="N3" s="27">
        <v>5</v>
      </c>
      <c r="O3" s="28">
        <v>7</v>
      </c>
      <c r="Q3" s="26">
        <f>IFERROR(IF(AND(A3="必須",J3="◎"),計算!$N$3,IF(AND(A3="必須",J3="○"),計算!$N$4,IF(AND(A3="必須",J3="△"),計算!$N$5,IF(AND(A3="必須",J3="×"),計算!$N$6,IF(AND(A3="要望",J3="◎"),計算!$O$3,IF(AND(A3="要望",J3="○"),計算!$O$4,IF(AND(A3="要望",J3="△"),計算!$O$5,IF(AND(A3="要望",J3="×"),計算!$O$6,0)))))))),"")</f>
        <v>0</v>
      </c>
      <c r="R3" s="28">
        <f>IFERROR(IF(AND(B3="必須",K3="◎"),計算!$N$3,IF(AND(B3="必須",K3="○"),計算!$N$4,IF(AND(B3="必須",K3="△"),計算!$N$5,IF(AND(B3="必須",K3="×"),計算!$N$6,IF(AND(B3="要望",K3="◎"),計算!$O$3,IF(AND(B3="要望",K3="○"),計算!$O$4,IF(AND(B3="要望",K3="△"),計算!$O$5,IF(AND(B3="要望",K3="×"),計算!$O$6,0)))))))),"")</f>
        <v>0</v>
      </c>
      <c r="T3" s="18"/>
      <c r="U3" s="18"/>
      <c r="V3" s="18"/>
    </row>
    <row r="4" spans="1:22" ht="33.75" thickBot="1" x14ac:dyDescent="0.2">
      <c r="A4" s="26" t="str">
        <f>文書管理・電子決裁!$F5</f>
        <v>必須</v>
      </c>
      <c r="B4" s="28" t="str">
        <f>財務会計連携機能!$F5</f>
        <v>必須</v>
      </c>
      <c r="C4" s="33"/>
      <c r="D4" s="33"/>
      <c r="E4" s="33"/>
      <c r="F4" s="33"/>
      <c r="G4" s="33"/>
      <c r="H4" s="33"/>
      <c r="J4" s="26">
        <f>文書管理・電子決裁!$G5</f>
        <v>0</v>
      </c>
      <c r="K4" s="28">
        <f>財務会計連携機能!$G5</f>
        <v>0</v>
      </c>
      <c r="M4" s="26" t="s">
        <v>266</v>
      </c>
      <c r="N4" s="27">
        <v>4</v>
      </c>
      <c r="O4" s="28">
        <v>6</v>
      </c>
      <c r="Q4" s="26">
        <f>IFERROR(IF(AND(A4="必須",J4="◎"),計算!$N$3,IF(AND(A4="必須",J4="○"),計算!$N$4,IF(AND(A4="必須",J4="△"),計算!$N$5,IF(AND(A4="必須",J4="×"),計算!$N$6,IF(AND(A4="要望",J4="◎"),計算!$O$3,IF(AND(A4="要望",J4="○"),計算!$O$4,IF(AND(A4="要望",J4="△"),計算!$O$5,IF(AND(A4="要望",J4="×"),計算!$O$6,0)))))))),"")</f>
        <v>0</v>
      </c>
      <c r="R4" s="28">
        <f>IFERROR(IF(AND(B4="必須",K4="◎"),計算!$N$3,IF(AND(B4="必須",K4="○"),計算!$N$4,IF(AND(B4="必須",K4="△"),計算!$N$5,IF(AND(B4="必須",K4="×"),計算!$N$6,IF(AND(B4="要望",K4="◎"),計算!$O$3,IF(AND(B4="要望",K4="○"),計算!$O$4,IF(AND(B4="要望",K4="△"),計算!$O$5,IF(AND(B4="要望",K4="×"),計算!$O$6,0)))))))),"")</f>
        <v>0</v>
      </c>
      <c r="T4" s="29" t="s">
        <v>271</v>
      </c>
      <c r="U4" s="18"/>
      <c r="V4" s="18"/>
    </row>
    <row r="5" spans="1:22" ht="17.25" thickBot="1" x14ac:dyDescent="0.2">
      <c r="A5" s="26" t="str">
        <f>文書管理・電子決裁!$F6</f>
        <v>必須</v>
      </c>
      <c r="B5" s="28" t="str">
        <f>財務会計連携機能!$F6</f>
        <v>要望</v>
      </c>
      <c r="C5" s="33"/>
      <c r="D5" s="33"/>
      <c r="E5" s="33"/>
      <c r="F5" s="33"/>
      <c r="G5" s="33"/>
      <c r="H5" s="33"/>
      <c r="J5" s="26">
        <f>文書管理・電子決裁!$G6</f>
        <v>0</v>
      </c>
      <c r="K5" s="28">
        <f>財務会計連携機能!$G6</f>
        <v>0</v>
      </c>
      <c r="M5" s="26" t="s">
        <v>267</v>
      </c>
      <c r="N5" s="27">
        <v>3</v>
      </c>
      <c r="O5" s="28">
        <v>5</v>
      </c>
      <c r="Q5" s="26">
        <f>IFERROR(IF(AND(A5="必須",J5="◎"),計算!$N$3,IF(AND(A5="必須",J5="○"),計算!$N$4,IF(AND(A5="必須",J5="△"),計算!$N$5,IF(AND(A5="必須",J5="×"),計算!$N$6,IF(AND(A5="要望",J5="◎"),計算!$O$3,IF(AND(A5="要望",J5="○"),計算!$O$4,IF(AND(A5="要望",J5="△"),計算!$O$5,IF(AND(A5="要望",J5="×"),計算!$O$6,0)))))))),"")</f>
        <v>0</v>
      </c>
      <c r="R5" s="28">
        <f>IFERROR(IF(AND(B5="必須",K5="◎"),計算!$N$3,IF(AND(B5="必須",K5="○"),計算!$N$4,IF(AND(B5="必須",K5="△"),計算!$N$5,IF(AND(B5="必須",K5="×"),計算!$N$6,IF(AND(B5="要望",K5="◎"),計算!$O$3,IF(AND(B5="要望",K5="○"),計算!$O$4,IF(AND(B5="要望",K5="△"),計算!$O$5,IF(AND(B5="要望",K5="×"),計算!$O$6,0)))))))),"")</f>
        <v>0</v>
      </c>
      <c r="T5" s="30">
        <f>ROUNDDOWN(100/V2*T2,0)</f>
        <v>0</v>
      </c>
      <c r="U5" s="18"/>
      <c r="V5" s="18"/>
    </row>
    <row r="6" spans="1:22" ht="17.25" thickBot="1" x14ac:dyDescent="0.2">
      <c r="A6" s="26" t="str">
        <f>文書管理・電子決裁!$F7</f>
        <v>必須</v>
      </c>
      <c r="B6" s="28" t="str">
        <f>財務会計連携機能!$F7</f>
        <v>必須</v>
      </c>
      <c r="C6" s="33"/>
      <c r="D6" s="33"/>
      <c r="E6" s="33"/>
      <c r="F6" s="33"/>
      <c r="G6" s="33"/>
      <c r="H6" s="33"/>
      <c r="J6" s="26">
        <f>文書管理・電子決裁!$G7</f>
        <v>0</v>
      </c>
      <c r="K6" s="28">
        <f>財務会計連携機能!$G7</f>
        <v>0</v>
      </c>
      <c r="M6" s="31" t="s">
        <v>268</v>
      </c>
      <c r="N6" s="52" t="s">
        <v>273</v>
      </c>
      <c r="O6" s="32">
        <v>4</v>
      </c>
      <c r="Q6" s="26">
        <f>IFERROR(IF(AND(A6="必須",J6="◎"),計算!$N$3,IF(AND(A6="必須",J6="○"),計算!$N$4,IF(AND(A6="必須",J6="△"),計算!$N$5,IF(AND(A6="必須",J6="×"),計算!$N$6,IF(AND(A6="要望",J6="◎"),計算!$O$3,IF(AND(A6="要望",J6="○"),計算!$O$4,IF(AND(A6="要望",J6="△"),計算!$O$5,IF(AND(A6="要望",J6="×"),計算!$O$6,0)))))))),"")</f>
        <v>0</v>
      </c>
      <c r="R6" s="28">
        <f>IFERROR(IF(AND(B6="必須",K6="◎"),計算!$N$3,IF(AND(B6="必須",K6="○"),計算!$N$4,IF(AND(B6="必須",K6="△"),計算!$N$5,IF(AND(B6="必須",K6="×"),計算!$N$6,IF(AND(B6="要望",K6="◎"),計算!$O$3,IF(AND(B6="要望",K6="○"),計算!$O$4,IF(AND(B6="要望",K6="△"),計算!$O$5,IF(AND(B6="要望",K6="×"),計算!$O$6,0)))))))),"")</f>
        <v>0</v>
      </c>
      <c r="T6" s="18"/>
      <c r="U6" s="18"/>
      <c r="V6" s="18"/>
    </row>
    <row r="7" spans="1:22" ht="17.25" thickBot="1" x14ac:dyDescent="0.2">
      <c r="A7" s="26" t="str">
        <f>文書管理・電子決裁!$F8</f>
        <v>必須</v>
      </c>
      <c r="B7" s="28" t="str">
        <f>財務会計連携機能!$F8</f>
        <v>要望</v>
      </c>
      <c r="C7" s="33"/>
      <c r="D7" s="33"/>
      <c r="E7" s="33"/>
      <c r="F7" s="33"/>
      <c r="G7" s="33"/>
      <c r="H7" s="33"/>
      <c r="J7" s="26">
        <f>文書管理・電子決裁!$G8</f>
        <v>0</v>
      </c>
      <c r="K7" s="28">
        <f>財務会計連携機能!$G8</f>
        <v>0</v>
      </c>
      <c r="Q7" s="26">
        <f>IFERROR(IF(AND(A7="必須",J7="◎"),計算!$N$3,IF(AND(A7="必須",J7="○"),計算!$N$4,IF(AND(A7="必須",J7="△"),計算!$N$5,IF(AND(A7="必須",J7="×"),計算!$N$6,IF(AND(A7="要望",J7="◎"),計算!$O$3,IF(AND(A7="要望",J7="○"),計算!$O$4,IF(AND(A7="要望",J7="△"),計算!$O$5,IF(AND(A7="要望",J7="×"),計算!$O$6,0)))))))),"")</f>
        <v>0</v>
      </c>
      <c r="R7" s="28">
        <f>IFERROR(IF(AND(B7="必須",K7="◎"),計算!$N$3,IF(AND(B7="必須",K7="○"),計算!$N$4,IF(AND(B7="必須",K7="△"),計算!$N$5,IF(AND(B7="必須",K7="×"),計算!$N$6,IF(AND(B7="要望",K7="◎"),計算!$O$3,IF(AND(B7="要望",K7="○"),計算!$O$4,IF(AND(B7="要望",K7="△"),計算!$O$5,IF(AND(B7="要望",K7="×"),計算!$O$6,0)))))))),"")</f>
        <v>0</v>
      </c>
      <c r="T7" s="53" t="s">
        <v>276</v>
      </c>
      <c r="U7" s="18"/>
      <c r="V7" s="18"/>
    </row>
    <row r="8" spans="1:22" ht="17.25" thickBot="1" x14ac:dyDescent="0.2">
      <c r="A8" s="26" t="str">
        <f>文書管理・電子決裁!$F9</f>
        <v>必須</v>
      </c>
      <c r="B8" s="28" t="str">
        <f>財務会計連携機能!$F9</f>
        <v>必須</v>
      </c>
      <c r="C8" s="33"/>
      <c r="D8" s="33"/>
      <c r="E8" s="33"/>
      <c r="F8" s="33"/>
      <c r="G8" s="33"/>
      <c r="H8" s="33"/>
      <c r="J8" s="26">
        <f>文書管理・電子決裁!$G9</f>
        <v>0</v>
      </c>
      <c r="K8" s="28">
        <f>財務会計連携機能!$G9</f>
        <v>0</v>
      </c>
      <c r="Q8" s="26">
        <f>IFERROR(IF(AND(A8="必須",J8="◎"),計算!$N$3,IF(AND(A8="必須",J8="○"),計算!$N$4,IF(AND(A8="必須",J8="△"),計算!$N$5,IF(AND(A8="必須",J8="×"),計算!$N$6,IF(AND(A8="要望",J8="◎"),計算!$O$3,IF(AND(A8="要望",J8="○"),計算!$O$4,IF(AND(A8="要望",J8="△"),計算!$O$5,IF(AND(A8="要望",J8="×"),計算!$O$6,0)))))))),"")</f>
        <v>0</v>
      </c>
      <c r="R8" s="28">
        <f>IFERROR(IF(AND(B8="必須",K8="◎"),計算!$N$3,IF(AND(B8="必須",K8="○"),計算!$N$4,IF(AND(B8="必須",K8="△"),計算!$N$5,IF(AND(B8="必須",K8="×"),計算!$N$6,IF(AND(B8="要望",K8="◎"),計算!$O$3,IF(AND(B8="要望",K8="○"),計算!$O$4,IF(AND(B8="要望",K8="△"),計算!$O$5,IF(AND(B8="要望",K8="×"),計算!$O$6,0)))))))),"")</f>
        <v>0</v>
      </c>
      <c r="T8" s="24" t="str">
        <f>IF(COUNTIF(Q3:R201,"NG")&gt;=1,"NG","OK")</f>
        <v>OK</v>
      </c>
      <c r="U8" s="18"/>
      <c r="V8" s="18"/>
    </row>
    <row r="9" spans="1:22" x14ac:dyDescent="0.15">
      <c r="A9" s="26" t="str">
        <f>文書管理・電子決裁!$F10</f>
        <v>必須</v>
      </c>
      <c r="B9" s="28" t="str">
        <f>財務会計連携機能!$F10</f>
        <v>必須</v>
      </c>
      <c r="C9" s="33"/>
      <c r="D9" s="33"/>
      <c r="E9" s="33"/>
      <c r="F9" s="33"/>
      <c r="G9" s="33"/>
      <c r="H9" s="33"/>
      <c r="J9" s="26">
        <f>文書管理・電子決裁!$G10</f>
        <v>0</v>
      </c>
      <c r="K9" s="28">
        <f>財務会計連携機能!$G10</f>
        <v>0</v>
      </c>
      <c r="Q9" s="26">
        <f>IFERROR(IF(AND(A9="必須",J9="◎"),計算!$N$3,IF(AND(A9="必須",J9="○"),計算!$N$4,IF(AND(A9="必須",J9="△"),計算!$N$5,IF(AND(A9="必須",J9="×"),計算!$N$6,IF(AND(A9="要望",J9="◎"),計算!$O$3,IF(AND(A9="要望",J9="○"),計算!$O$4,IF(AND(A9="要望",J9="△"),計算!$O$5,IF(AND(A9="要望",J9="×"),計算!$O$6,0)))))))),"")</f>
        <v>0</v>
      </c>
      <c r="R9" s="28">
        <f>IFERROR(IF(AND(B9="必須",K9="◎"),計算!$N$3,IF(AND(B9="必須",K9="○"),計算!$N$4,IF(AND(B9="必須",K9="△"),計算!$N$5,IF(AND(B9="必須",K9="×"),計算!$N$6,IF(AND(B9="要望",K9="◎"),計算!$O$3,IF(AND(B9="要望",K9="○"),計算!$O$4,IF(AND(B9="要望",K9="△"),計算!$O$5,IF(AND(B9="要望",K9="×"),計算!$O$6,0)))))))),"")</f>
        <v>0</v>
      </c>
      <c r="T9" s="18"/>
      <c r="U9" s="18"/>
      <c r="V9" s="18"/>
    </row>
    <row r="10" spans="1:22" x14ac:dyDescent="0.15">
      <c r="A10" s="26" t="str">
        <f>文書管理・電子決裁!$F11</f>
        <v>必須</v>
      </c>
      <c r="B10" s="28" t="str">
        <f>財務会計連携機能!$F11</f>
        <v>必須</v>
      </c>
      <c r="C10" s="33"/>
      <c r="D10" s="33"/>
      <c r="E10" s="33"/>
      <c r="F10" s="33"/>
      <c r="G10" s="33"/>
      <c r="H10" s="33"/>
      <c r="J10" s="26">
        <f>文書管理・電子決裁!$G11</f>
        <v>0</v>
      </c>
      <c r="K10" s="28">
        <f>財務会計連携機能!$G11</f>
        <v>0</v>
      </c>
      <c r="Q10" s="26">
        <f>IFERROR(IF(AND(A10="必須",J10="◎"),計算!$N$3,IF(AND(A10="必須",J10="○"),計算!$N$4,IF(AND(A10="必須",J10="△"),計算!$N$5,IF(AND(A10="必須",J10="×"),計算!$N$6,IF(AND(A10="要望",J10="◎"),計算!$O$3,IF(AND(A10="要望",J10="○"),計算!$O$4,IF(AND(A10="要望",J10="△"),計算!$O$5,IF(AND(A10="要望",J10="×"),計算!$O$6,0)))))))),"")</f>
        <v>0</v>
      </c>
      <c r="R10" s="28">
        <f>IFERROR(IF(AND(B10="必須",K10="◎"),計算!$N$3,IF(AND(B10="必須",K10="○"),計算!$N$4,IF(AND(B10="必須",K10="△"),計算!$N$5,IF(AND(B10="必須",K10="×"),計算!$N$6,IF(AND(B10="要望",K10="◎"),計算!$O$3,IF(AND(B10="要望",K10="○"),計算!$O$4,IF(AND(B10="要望",K10="△"),計算!$O$5,IF(AND(B10="要望",K10="×"),計算!$O$6,0)))))))),"")</f>
        <v>0</v>
      </c>
      <c r="T10" s="18"/>
      <c r="U10" s="18"/>
      <c r="V10" s="18"/>
    </row>
    <row r="11" spans="1:22" x14ac:dyDescent="0.15">
      <c r="A11" s="26" t="str">
        <f>文書管理・電子決裁!$F12</f>
        <v>必須</v>
      </c>
      <c r="B11" s="28" t="str">
        <f>財務会計連携機能!$F12</f>
        <v>必須</v>
      </c>
      <c r="C11" s="33"/>
      <c r="D11" s="33"/>
      <c r="E11" s="33"/>
      <c r="F11" s="33"/>
      <c r="G11" s="33"/>
      <c r="H11" s="33"/>
      <c r="J11" s="26">
        <f>文書管理・電子決裁!$G12</f>
        <v>0</v>
      </c>
      <c r="K11" s="28">
        <f>財務会計連携機能!$G12</f>
        <v>0</v>
      </c>
      <c r="Q11" s="26">
        <f>IFERROR(IF(AND(A11="必須",J11="◎"),計算!$N$3,IF(AND(A11="必須",J11="○"),計算!$N$4,IF(AND(A11="必須",J11="△"),計算!$N$5,IF(AND(A11="必須",J11="×"),計算!$N$6,IF(AND(A11="要望",J11="◎"),計算!$O$3,IF(AND(A11="要望",J11="○"),計算!$O$4,IF(AND(A11="要望",J11="△"),計算!$O$5,IF(AND(A11="要望",J11="×"),計算!$O$6,0)))))))),"")</f>
        <v>0</v>
      </c>
      <c r="R11" s="28">
        <f>IFERROR(IF(AND(B11="必須",K11="◎"),計算!$N$3,IF(AND(B11="必須",K11="○"),計算!$N$4,IF(AND(B11="必須",K11="△"),計算!$N$5,IF(AND(B11="必須",K11="×"),計算!$N$6,IF(AND(B11="要望",K11="◎"),計算!$O$3,IF(AND(B11="要望",K11="○"),計算!$O$4,IF(AND(B11="要望",K11="△"),計算!$O$5,IF(AND(B11="要望",K11="×"),計算!$O$6,0)))))))),"")</f>
        <v>0</v>
      </c>
      <c r="T11" s="18"/>
      <c r="U11" s="18"/>
      <c r="V11" s="18"/>
    </row>
    <row r="12" spans="1:22" x14ac:dyDescent="0.15">
      <c r="A12" s="26" t="str">
        <f>文書管理・電子決裁!$F13</f>
        <v>必須</v>
      </c>
      <c r="B12" s="28" t="str">
        <f>財務会計連携機能!$F13</f>
        <v>必須</v>
      </c>
      <c r="C12" s="33"/>
      <c r="D12" s="33"/>
      <c r="E12" s="33"/>
      <c r="F12" s="33"/>
      <c r="G12" s="33"/>
      <c r="H12" s="33"/>
      <c r="J12" s="26">
        <f>文書管理・電子決裁!$G13</f>
        <v>0</v>
      </c>
      <c r="K12" s="28">
        <f>財務会計連携機能!$G13</f>
        <v>0</v>
      </c>
      <c r="Q12" s="26">
        <f>IFERROR(IF(AND(A12="必須",J12="◎"),計算!$N$3,IF(AND(A12="必須",J12="○"),計算!$N$4,IF(AND(A12="必須",J12="△"),計算!$N$5,IF(AND(A12="必須",J12="×"),計算!$N$6,IF(AND(A12="要望",J12="◎"),計算!$O$3,IF(AND(A12="要望",J12="○"),計算!$O$4,IF(AND(A12="要望",J12="△"),計算!$O$5,IF(AND(A12="要望",J12="×"),計算!$O$6,0)))))))),"")</f>
        <v>0</v>
      </c>
      <c r="R12" s="28">
        <f>IFERROR(IF(AND(B12="必須",K12="◎"),計算!$N$3,IF(AND(B12="必須",K12="○"),計算!$N$4,IF(AND(B12="必須",K12="△"),計算!$N$5,IF(AND(B12="必須",K12="×"),計算!$N$6,IF(AND(B12="要望",K12="◎"),計算!$O$3,IF(AND(B12="要望",K12="○"),計算!$O$4,IF(AND(B12="要望",K12="△"),計算!$O$5,IF(AND(B12="要望",K12="×"),計算!$O$6,0)))))))),"")</f>
        <v>0</v>
      </c>
      <c r="T12" s="18"/>
      <c r="U12" s="18"/>
      <c r="V12" s="18"/>
    </row>
    <row r="13" spans="1:22" x14ac:dyDescent="0.15">
      <c r="A13" s="26" t="str">
        <f>文書管理・電子決裁!$F14</f>
        <v>必須</v>
      </c>
      <c r="B13" s="28" t="str">
        <f>財務会計連携機能!$F14</f>
        <v>必須</v>
      </c>
      <c r="C13" s="33"/>
      <c r="D13" s="33"/>
      <c r="E13" s="33"/>
      <c r="F13" s="33"/>
      <c r="G13" s="33"/>
      <c r="H13" s="33"/>
      <c r="J13" s="26">
        <f>文書管理・電子決裁!$G14</f>
        <v>0</v>
      </c>
      <c r="K13" s="28">
        <f>財務会計連携機能!$G14</f>
        <v>0</v>
      </c>
      <c r="Q13" s="26">
        <f>IFERROR(IF(AND(A13="必須",J13="◎"),計算!$N$3,IF(AND(A13="必須",J13="○"),計算!$N$4,IF(AND(A13="必須",J13="△"),計算!$N$5,IF(AND(A13="必須",J13="×"),計算!$N$6,IF(AND(A13="要望",J13="◎"),計算!$O$3,IF(AND(A13="要望",J13="○"),計算!$O$4,IF(AND(A13="要望",J13="△"),計算!$O$5,IF(AND(A13="要望",J13="×"),計算!$O$6,0)))))))),"")</f>
        <v>0</v>
      </c>
      <c r="R13" s="28">
        <f>IFERROR(IF(AND(B13="必須",K13="◎"),計算!$N$3,IF(AND(B13="必須",K13="○"),計算!$N$4,IF(AND(B13="必須",K13="△"),計算!$N$5,IF(AND(B13="必須",K13="×"),計算!$N$6,IF(AND(B13="要望",K13="◎"),計算!$O$3,IF(AND(B13="要望",K13="○"),計算!$O$4,IF(AND(B13="要望",K13="△"),計算!$O$5,IF(AND(B13="要望",K13="×"),計算!$O$6,0)))))))),"")</f>
        <v>0</v>
      </c>
      <c r="T13" s="18"/>
      <c r="U13" s="18"/>
      <c r="V13" s="18"/>
    </row>
    <row r="14" spans="1:22" x14ac:dyDescent="0.15">
      <c r="A14" s="26" t="str">
        <f>文書管理・電子決裁!$F15</f>
        <v>必須</v>
      </c>
      <c r="B14" s="28" t="str">
        <f>財務会計連携機能!$F15</f>
        <v>必須</v>
      </c>
      <c r="C14" s="33"/>
      <c r="D14" s="33"/>
      <c r="E14" s="33"/>
      <c r="F14" s="33"/>
      <c r="G14" s="33"/>
      <c r="H14" s="33"/>
      <c r="J14" s="26">
        <f>文書管理・電子決裁!$G15</f>
        <v>0</v>
      </c>
      <c r="K14" s="28">
        <f>財務会計連携機能!$G15</f>
        <v>0</v>
      </c>
      <c r="Q14" s="26">
        <f>IFERROR(IF(AND(A14="必須",J14="◎"),計算!$N$3,IF(AND(A14="必須",J14="○"),計算!$N$4,IF(AND(A14="必須",J14="△"),計算!$N$5,IF(AND(A14="必須",J14="×"),計算!$N$6,IF(AND(A14="要望",J14="◎"),計算!$O$3,IF(AND(A14="要望",J14="○"),計算!$O$4,IF(AND(A14="要望",J14="△"),計算!$O$5,IF(AND(A14="要望",J14="×"),計算!$O$6,0)))))))),"")</f>
        <v>0</v>
      </c>
      <c r="R14" s="28">
        <f>IFERROR(IF(AND(B14="必須",K14="◎"),計算!$N$3,IF(AND(B14="必須",K14="○"),計算!$N$4,IF(AND(B14="必須",K14="△"),計算!$N$5,IF(AND(B14="必須",K14="×"),計算!$N$6,IF(AND(B14="要望",K14="◎"),計算!$O$3,IF(AND(B14="要望",K14="○"),計算!$O$4,IF(AND(B14="要望",K14="△"),計算!$O$5,IF(AND(B14="要望",K14="×"),計算!$O$6,0)))))))),"")</f>
        <v>0</v>
      </c>
      <c r="T14" s="18"/>
      <c r="U14" s="18"/>
      <c r="V14" s="18"/>
    </row>
    <row r="15" spans="1:22" x14ac:dyDescent="0.15">
      <c r="A15" s="26" t="str">
        <f>文書管理・電子決裁!$F16</f>
        <v>要望</v>
      </c>
      <c r="B15" s="28" t="str">
        <f>財務会計連携機能!$F16</f>
        <v>必須</v>
      </c>
      <c r="C15" s="33"/>
      <c r="D15" s="33"/>
      <c r="E15" s="33"/>
      <c r="F15" s="33"/>
      <c r="G15" s="33"/>
      <c r="H15" s="33"/>
      <c r="J15" s="26">
        <f>文書管理・電子決裁!$G16</f>
        <v>0</v>
      </c>
      <c r="K15" s="28">
        <f>財務会計連携機能!$G16</f>
        <v>0</v>
      </c>
      <c r="Q15" s="26">
        <f>IFERROR(IF(AND(A15="必須",J15="◎"),計算!$N$3,IF(AND(A15="必須",J15="○"),計算!$N$4,IF(AND(A15="必須",J15="△"),計算!$N$5,IF(AND(A15="必須",J15="×"),計算!$N$6,IF(AND(A15="要望",J15="◎"),計算!$O$3,IF(AND(A15="要望",J15="○"),計算!$O$4,IF(AND(A15="要望",J15="△"),計算!$O$5,IF(AND(A15="要望",J15="×"),計算!$O$6,0)))))))),"")</f>
        <v>0</v>
      </c>
      <c r="R15" s="28">
        <f>IFERROR(IF(AND(B15="必須",K15="◎"),計算!$N$3,IF(AND(B15="必須",K15="○"),計算!$N$4,IF(AND(B15="必須",K15="△"),計算!$N$5,IF(AND(B15="必須",K15="×"),計算!$N$6,IF(AND(B15="要望",K15="◎"),計算!$O$3,IF(AND(B15="要望",K15="○"),計算!$O$4,IF(AND(B15="要望",K15="△"),計算!$O$5,IF(AND(B15="要望",K15="×"),計算!$O$6,0)))))))),"")</f>
        <v>0</v>
      </c>
      <c r="T15" s="18"/>
      <c r="U15" s="18"/>
      <c r="V15" s="18"/>
    </row>
    <row r="16" spans="1:22" x14ac:dyDescent="0.15">
      <c r="A16" s="26" t="str">
        <f>文書管理・電子決裁!$F17</f>
        <v>必須</v>
      </c>
      <c r="B16" s="28" t="str">
        <f>財務会計連携機能!$F17</f>
        <v>必須</v>
      </c>
      <c r="C16" s="33"/>
      <c r="D16" s="33"/>
      <c r="E16" s="33"/>
      <c r="F16" s="33"/>
      <c r="G16" s="33"/>
      <c r="H16" s="33"/>
      <c r="J16" s="26">
        <f>文書管理・電子決裁!$G17</f>
        <v>0</v>
      </c>
      <c r="K16" s="28">
        <f>財務会計連携機能!$G17</f>
        <v>0</v>
      </c>
      <c r="Q16" s="26">
        <f>IFERROR(IF(AND(A16="必須",J16="◎"),計算!$N$3,IF(AND(A16="必須",J16="○"),計算!$N$4,IF(AND(A16="必須",J16="△"),計算!$N$5,IF(AND(A16="必須",J16="×"),計算!$N$6,IF(AND(A16="要望",J16="◎"),計算!$O$3,IF(AND(A16="要望",J16="○"),計算!$O$4,IF(AND(A16="要望",J16="△"),計算!$O$5,IF(AND(A16="要望",J16="×"),計算!$O$6,0)))))))),"")</f>
        <v>0</v>
      </c>
      <c r="R16" s="28">
        <f>IFERROR(IF(AND(B16="必須",K16="◎"),計算!$N$3,IF(AND(B16="必須",K16="○"),計算!$N$4,IF(AND(B16="必須",K16="△"),計算!$N$5,IF(AND(B16="必須",K16="×"),計算!$N$6,IF(AND(B16="要望",K16="◎"),計算!$O$3,IF(AND(B16="要望",K16="○"),計算!$O$4,IF(AND(B16="要望",K16="△"),計算!$O$5,IF(AND(B16="要望",K16="×"),計算!$O$6,0)))))))),"")</f>
        <v>0</v>
      </c>
      <c r="T16" s="18"/>
      <c r="U16" s="18"/>
      <c r="V16" s="18"/>
    </row>
    <row r="17" spans="1:22" x14ac:dyDescent="0.15">
      <c r="A17" s="26" t="str">
        <f>文書管理・電子決裁!$F18</f>
        <v>必須</v>
      </c>
      <c r="B17" s="28" t="str">
        <f>財務会計連携機能!$F18</f>
        <v>必須</v>
      </c>
      <c r="C17" s="33"/>
      <c r="D17" s="33"/>
      <c r="E17" s="33"/>
      <c r="F17" s="33"/>
      <c r="G17" s="33"/>
      <c r="H17" s="33"/>
      <c r="J17" s="26">
        <f>文書管理・電子決裁!$G18</f>
        <v>0</v>
      </c>
      <c r="K17" s="28">
        <f>財務会計連携機能!$G18</f>
        <v>0</v>
      </c>
      <c r="Q17" s="26">
        <f>IFERROR(IF(AND(A17="必須",J17="◎"),計算!$N$3,IF(AND(A17="必須",J17="○"),計算!$N$4,IF(AND(A17="必須",J17="△"),計算!$N$5,IF(AND(A17="必須",J17="×"),計算!$N$6,IF(AND(A17="要望",J17="◎"),計算!$O$3,IF(AND(A17="要望",J17="○"),計算!$O$4,IF(AND(A17="要望",J17="△"),計算!$O$5,IF(AND(A17="要望",J17="×"),計算!$O$6,0)))))))),"")</f>
        <v>0</v>
      </c>
      <c r="R17" s="28">
        <f>IFERROR(IF(AND(B17="必須",K17="◎"),計算!$N$3,IF(AND(B17="必須",K17="○"),計算!$N$4,IF(AND(B17="必須",K17="△"),計算!$N$5,IF(AND(B17="必須",K17="×"),計算!$N$6,IF(AND(B17="要望",K17="◎"),計算!$O$3,IF(AND(B17="要望",K17="○"),計算!$O$4,IF(AND(B17="要望",K17="△"),計算!$O$5,IF(AND(B17="要望",K17="×"),計算!$O$6,0)))))))),"")</f>
        <v>0</v>
      </c>
      <c r="T17" s="18"/>
      <c r="U17" s="18"/>
      <c r="V17" s="18"/>
    </row>
    <row r="18" spans="1:22" x14ac:dyDescent="0.15">
      <c r="A18" s="26" t="str">
        <f>文書管理・電子決裁!$F19</f>
        <v>必須</v>
      </c>
      <c r="B18" s="28" t="str">
        <f>財務会計連携機能!$F19</f>
        <v>必須</v>
      </c>
      <c r="C18" s="33"/>
      <c r="D18" s="33"/>
      <c r="E18" s="33"/>
      <c r="F18" s="33"/>
      <c r="G18" s="33"/>
      <c r="H18" s="33"/>
      <c r="J18" s="26">
        <f>文書管理・電子決裁!$G19</f>
        <v>0</v>
      </c>
      <c r="K18" s="28">
        <f>財務会計連携機能!$G19</f>
        <v>0</v>
      </c>
      <c r="Q18" s="26">
        <f>IFERROR(IF(AND(A18="必須",J18="◎"),計算!$N$3,IF(AND(A18="必須",J18="○"),計算!$N$4,IF(AND(A18="必須",J18="△"),計算!$N$5,IF(AND(A18="必須",J18="×"),計算!$N$6,IF(AND(A18="要望",J18="◎"),計算!$O$3,IF(AND(A18="要望",J18="○"),計算!$O$4,IF(AND(A18="要望",J18="△"),計算!$O$5,IF(AND(A18="要望",J18="×"),計算!$O$6,0)))))))),"")</f>
        <v>0</v>
      </c>
      <c r="R18" s="28">
        <f>IFERROR(IF(AND(B18="必須",K18="◎"),計算!$N$3,IF(AND(B18="必須",K18="○"),計算!$N$4,IF(AND(B18="必須",K18="△"),計算!$N$5,IF(AND(B18="必須",K18="×"),計算!$N$6,IF(AND(B18="要望",K18="◎"),計算!$O$3,IF(AND(B18="要望",K18="○"),計算!$O$4,IF(AND(B18="要望",K18="△"),計算!$O$5,IF(AND(B18="要望",K18="×"),計算!$O$6,0)))))))),"")</f>
        <v>0</v>
      </c>
      <c r="T18" s="18"/>
      <c r="U18" s="18"/>
      <c r="V18" s="18"/>
    </row>
    <row r="19" spans="1:22" x14ac:dyDescent="0.15">
      <c r="A19" s="26" t="str">
        <f>文書管理・電子決裁!$F20</f>
        <v>要望</v>
      </c>
      <c r="B19" s="28" t="str">
        <f>財務会計連携機能!$F20</f>
        <v>必須</v>
      </c>
      <c r="C19" s="33"/>
      <c r="D19" s="33"/>
      <c r="E19" s="33"/>
      <c r="F19" s="33"/>
      <c r="G19" s="33"/>
      <c r="H19" s="33"/>
      <c r="J19" s="26">
        <f>文書管理・電子決裁!$G20</f>
        <v>0</v>
      </c>
      <c r="K19" s="28">
        <f>財務会計連携機能!$G20</f>
        <v>0</v>
      </c>
      <c r="Q19" s="26">
        <f>IFERROR(IF(AND(A19="必須",J19="◎"),計算!$N$3,IF(AND(A19="必須",J19="○"),計算!$N$4,IF(AND(A19="必須",J19="△"),計算!$N$5,IF(AND(A19="必須",J19="×"),計算!$N$6,IF(AND(A19="要望",J19="◎"),計算!$O$3,IF(AND(A19="要望",J19="○"),計算!$O$4,IF(AND(A19="要望",J19="△"),計算!$O$5,IF(AND(A19="要望",J19="×"),計算!$O$6,0)))))))),"")</f>
        <v>0</v>
      </c>
      <c r="R19" s="28">
        <f>IFERROR(IF(AND(B19="必須",K19="◎"),計算!$N$3,IF(AND(B19="必須",K19="○"),計算!$N$4,IF(AND(B19="必須",K19="△"),計算!$N$5,IF(AND(B19="必須",K19="×"),計算!$N$6,IF(AND(B19="要望",K19="◎"),計算!$O$3,IF(AND(B19="要望",K19="○"),計算!$O$4,IF(AND(B19="要望",K19="△"),計算!$O$5,IF(AND(B19="要望",K19="×"),計算!$O$6,0)))))))),"")</f>
        <v>0</v>
      </c>
      <c r="T19" s="18"/>
      <c r="U19" s="18"/>
      <c r="V19" s="18"/>
    </row>
    <row r="20" spans="1:22" x14ac:dyDescent="0.15">
      <c r="A20" s="26" t="str">
        <f>文書管理・電子決裁!$F21</f>
        <v>必須</v>
      </c>
      <c r="B20" s="28" t="str">
        <f>財務会計連携機能!$F21</f>
        <v>必須</v>
      </c>
      <c r="C20" s="33"/>
      <c r="D20" s="33"/>
      <c r="E20" s="33"/>
      <c r="F20" s="33"/>
      <c r="G20" s="33"/>
      <c r="H20" s="33"/>
      <c r="J20" s="26">
        <f>文書管理・電子決裁!$G21</f>
        <v>0</v>
      </c>
      <c r="K20" s="28">
        <f>財務会計連携機能!$G21</f>
        <v>0</v>
      </c>
      <c r="Q20" s="26">
        <f>IFERROR(IF(AND(A20="必須",J20="◎"),計算!$N$3,IF(AND(A20="必須",J20="○"),計算!$N$4,IF(AND(A20="必須",J20="△"),計算!$N$5,IF(AND(A20="必須",J20="×"),計算!$N$6,IF(AND(A20="要望",J20="◎"),計算!$O$3,IF(AND(A20="要望",J20="○"),計算!$O$4,IF(AND(A20="要望",J20="△"),計算!$O$5,IF(AND(A20="要望",J20="×"),計算!$O$6,0)))))))),"")</f>
        <v>0</v>
      </c>
      <c r="R20" s="28">
        <f>IFERROR(IF(AND(B20="必須",K20="◎"),計算!$N$3,IF(AND(B20="必須",K20="○"),計算!$N$4,IF(AND(B20="必須",K20="△"),計算!$N$5,IF(AND(B20="必須",K20="×"),計算!$N$6,IF(AND(B20="要望",K20="◎"),計算!$O$3,IF(AND(B20="要望",K20="○"),計算!$O$4,IF(AND(B20="要望",K20="△"),計算!$O$5,IF(AND(B20="要望",K20="×"),計算!$O$6,0)))))))),"")</f>
        <v>0</v>
      </c>
      <c r="T20" s="18"/>
      <c r="U20" s="18"/>
      <c r="V20" s="18"/>
    </row>
    <row r="21" spans="1:22" x14ac:dyDescent="0.15">
      <c r="A21" s="26" t="str">
        <f>文書管理・電子決裁!$F22</f>
        <v>必須</v>
      </c>
      <c r="B21" s="28" t="str">
        <f>財務会計連携機能!$F22</f>
        <v>必須</v>
      </c>
      <c r="C21" s="33"/>
      <c r="D21" s="33"/>
      <c r="E21" s="33"/>
      <c r="F21" s="33"/>
      <c r="G21" s="33"/>
      <c r="H21" s="33"/>
      <c r="J21" s="26">
        <f>文書管理・電子決裁!$G22</f>
        <v>0</v>
      </c>
      <c r="K21" s="28">
        <f>財務会計連携機能!$G22</f>
        <v>0</v>
      </c>
      <c r="Q21" s="26">
        <f>IFERROR(IF(AND(A21="必須",J21="◎"),計算!$N$3,IF(AND(A21="必須",J21="○"),計算!$N$4,IF(AND(A21="必須",J21="△"),計算!$N$5,IF(AND(A21="必須",J21="×"),計算!$N$6,IF(AND(A21="要望",J21="◎"),計算!$O$3,IF(AND(A21="要望",J21="○"),計算!$O$4,IF(AND(A21="要望",J21="△"),計算!$O$5,IF(AND(A21="要望",J21="×"),計算!$O$6,0)))))))),"")</f>
        <v>0</v>
      </c>
      <c r="R21" s="28">
        <f>IFERROR(IF(AND(B21="必須",K21="◎"),計算!$N$3,IF(AND(B21="必須",K21="○"),計算!$N$4,IF(AND(B21="必須",K21="△"),計算!$N$5,IF(AND(B21="必須",K21="×"),計算!$N$6,IF(AND(B21="要望",K21="◎"),計算!$O$3,IF(AND(B21="要望",K21="○"),計算!$O$4,IF(AND(B21="要望",K21="△"),計算!$O$5,IF(AND(B21="要望",K21="×"),計算!$O$6,0)))))))),"")</f>
        <v>0</v>
      </c>
      <c r="T21" s="18"/>
      <c r="U21" s="18"/>
      <c r="V21" s="18"/>
    </row>
    <row r="22" spans="1:22" x14ac:dyDescent="0.15">
      <c r="A22" s="26" t="str">
        <f>文書管理・電子決裁!$F23</f>
        <v>必須</v>
      </c>
      <c r="B22" s="28" t="str">
        <f>財務会計連携機能!$F23</f>
        <v>必須</v>
      </c>
      <c r="C22" s="33"/>
      <c r="D22" s="33"/>
      <c r="E22" s="33"/>
      <c r="F22" s="33"/>
      <c r="G22" s="33"/>
      <c r="H22" s="33"/>
      <c r="J22" s="26">
        <f>文書管理・電子決裁!$G23</f>
        <v>0</v>
      </c>
      <c r="K22" s="28">
        <f>財務会計連携機能!$G23</f>
        <v>0</v>
      </c>
      <c r="Q22" s="26">
        <f>IFERROR(IF(AND(A22="必須",J22="◎"),計算!$N$3,IF(AND(A22="必須",J22="○"),計算!$N$4,IF(AND(A22="必須",J22="△"),計算!$N$5,IF(AND(A22="必須",J22="×"),計算!$N$6,IF(AND(A22="要望",J22="◎"),計算!$O$3,IF(AND(A22="要望",J22="○"),計算!$O$4,IF(AND(A22="要望",J22="△"),計算!$O$5,IF(AND(A22="要望",J22="×"),計算!$O$6,0)))))))),"")</f>
        <v>0</v>
      </c>
      <c r="R22" s="28">
        <f>IFERROR(IF(AND(B22="必須",K22="◎"),計算!$N$3,IF(AND(B22="必須",K22="○"),計算!$N$4,IF(AND(B22="必須",K22="△"),計算!$N$5,IF(AND(B22="必須",K22="×"),計算!$N$6,IF(AND(B22="要望",K22="◎"),計算!$O$3,IF(AND(B22="要望",K22="○"),計算!$O$4,IF(AND(B22="要望",K22="△"),計算!$O$5,IF(AND(B22="要望",K22="×"),計算!$O$6,0)))))))),"")</f>
        <v>0</v>
      </c>
      <c r="T22" s="18"/>
      <c r="U22" s="18"/>
      <c r="V22" s="18"/>
    </row>
    <row r="23" spans="1:22" x14ac:dyDescent="0.15">
      <c r="A23" s="26" t="str">
        <f>文書管理・電子決裁!$F24</f>
        <v>必須</v>
      </c>
      <c r="B23" s="28" t="str">
        <f>財務会計連携機能!$F24</f>
        <v>必須</v>
      </c>
      <c r="C23" s="33"/>
      <c r="D23" s="33"/>
      <c r="E23" s="33"/>
      <c r="F23" s="33"/>
      <c r="G23" s="33"/>
      <c r="H23" s="33"/>
      <c r="J23" s="26">
        <f>文書管理・電子決裁!$G24</f>
        <v>0</v>
      </c>
      <c r="K23" s="28">
        <f>財務会計連携機能!$G24</f>
        <v>0</v>
      </c>
      <c r="Q23" s="26">
        <f>IFERROR(IF(AND(A23="必須",J23="◎"),計算!$N$3,IF(AND(A23="必須",J23="○"),計算!$N$4,IF(AND(A23="必須",J23="△"),計算!$N$5,IF(AND(A23="必須",J23="×"),計算!$N$6,IF(AND(A23="要望",J23="◎"),計算!$O$3,IF(AND(A23="要望",J23="○"),計算!$O$4,IF(AND(A23="要望",J23="△"),計算!$O$5,IF(AND(A23="要望",J23="×"),計算!$O$6,0)))))))),"")</f>
        <v>0</v>
      </c>
      <c r="R23" s="28">
        <f>IFERROR(IF(AND(B23="必須",K23="◎"),計算!$N$3,IF(AND(B23="必須",K23="○"),計算!$N$4,IF(AND(B23="必須",K23="△"),計算!$N$5,IF(AND(B23="必須",K23="×"),計算!$N$6,IF(AND(B23="要望",K23="◎"),計算!$O$3,IF(AND(B23="要望",K23="○"),計算!$O$4,IF(AND(B23="要望",K23="△"),計算!$O$5,IF(AND(B23="要望",K23="×"),計算!$O$6,0)))))))),"")</f>
        <v>0</v>
      </c>
      <c r="T23" s="18"/>
      <c r="U23" s="18"/>
      <c r="V23" s="18"/>
    </row>
    <row r="24" spans="1:22" x14ac:dyDescent="0.15">
      <c r="A24" s="26" t="str">
        <f>文書管理・電子決裁!$F25</f>
        <v>必須</v>
      </c>
      <c r="B24" s="28" t="str">
        <f>財務会計連携機能!$F25</f>
        <v>必須</v>
      </c>
      <c r="C24" s="33"/>
      <c r="D24" s="33"/>
      <c r="E24" s="33"/>
      <c r="F24" s="33"/>
      <c r="G24" s="33"/>
      <c r="H24" s="33"/>
      <c r="J24" s="26">
        <f>文書管理・電子決裁!$G25</f>
        <v>0</v>
      </c>
      <c r="K24" s="28">
        <f>財務会計連携機能!$G25</f>
        <v>0</v>
      </c>
      <c r="Q24" s="26">
        <f>IFERROR(IF(AND(A24="必須",J24="◎"),計算!$N$3,IF(AND(A24="必須",J24="○"),計算!$N$4,IF(AND(A24="必須",J24="△"),計算!$N$5,IF(AND(A24="必須",J24="×"),計算!$N$6,IF(AND(A24="要望",J24="◎"),計算!$O$3,IF(AND(A24="要望",J24="○"),計算!$O$4,IF(AND(A24="要望",J24="△"),計算!$O$5,IF(AND(A24="要望",J24="×"),計算!$O$6,0)))))))),"")</f>
        <v>0</v>
      </c>
      <c r="R24" s="28">
        <f>IFERROR(IF(AND(B24="必須",K24="◎"),計算!$N$3,IF(AND(B24="必須",K24="○"),計算!$N$4,IF(AND(B24="必須",K24="△"),計算!$N$5,IF(AND(B24="必須",K24="×"),計算!$N$6,IF(AND(B24="要望",K24="◎"),計算!$O$3,IF(AND(B24="要望",K24="○"),計算!$O$4,IF(AND(B24="要望",K24="△"),計算!$O$5,IF(AND(B24="要望",K24="×"),計算!$O$6,0)))))))),"")</f>
        <v>0</v>
      </c>
      <c r="T24" s="18"/>
      <c r="U24" s="18"/>
      <c r="V24" s="18"/>
    </row>
    <row r="25" spans="1:22" x14ac:dyDescent="0.15">
      <c r="A25" s="26" t="str">
        <f>文書管理・電子決裁!$F26</f>
        <v>必須</v>
      </c>
      <c r="B25" s="28" t="str">
        <f>財務会計連携機能!$F26</f>
        <v>必須</v>
      </c>
      <c r="C25" s="33"/>
      <c r="D25" s="33"/>
      <c r="E25" s="33"/>
      <c r="F25" s="33"/>
      <c r="G25" s="33"/>
      <c r="H25" s="33"/>
      <c r="J25" s="26">
        <f>文書管理・電子決裁!$G26</f>
        <v>0</v>
      </c>
      <c r="K25" s="28">
        <f>財務会計連携機能!$G26</f>
        <v>0</v>
      </c>
      <c r="Q25" s="26">
        <f>IFERROR(IF(AND(A25="必須",J25="◎"),計算!$N$3,IF(AND(A25="必須",J25="○"),計算!$N$4,IF(AND(A25="必須",J25="△"),計算!$N$5,IF(AND(A25="必須",J25="×"),計算!$N$6,IF(AND(A25="要望",J25="◎"),計算!$O$3,IF(AND(A25="要望",J25="○"),計算!$O$4,IF(AND(A25="要望",J25="△"),計算!$O$5,IF(AND(A25="要望",J25="×"),計算!$O$6,0)))))))),"")</f>
        <v>0</v>
      </c>
      <c r="R25" s="28">
        <f>IFERROR(IF(AND(B25="必須",K25="◎"),計算!$N$3,IF(AND(B25="必須",K25="○"),計算!$N$4,IF(AND(B25="必須",K25="△"),計算!$N$5,IF(AND(B25="必須",K25="×"),計算!$N$6,IF(AND(B25="要望",K25="◎"),計算!$O$3,IF(AND(B25="要望",K25="○"),計算!$O$4,IF(AND(B25="要望",K25="△"),計算!$O$5,IF(AND(B25="要望",K25="×"),計算!$O$6,0)))))))),"")</f>
        <v>0</v>
      </c>
      <c r="T25" s="18"/>
      <c r="U25" s="18"/>
      <c r="V25" s="18"/>
    </row>
    <row r="26" spans="1:22" x14ac:dyDescent="0.15">
      <c r="A26" s="26" t="str">
        <f>文書管理・電子決裁!$F27</f>
        <v>必須</v>
      </c>
      <c r="B26" s="28" t="str">
        <f>財務会計連携機能!$F27</f>
        <v>必須</v>
      </c>
      <c r="C26" s="33"/>
      <c r="D26" s="33"/>
      <c r="E26" s="33"/>
      <c r="F26" s="33"/>
      <c r="G26" s="33"/>
      <c r="H26" s="33"/>
      <c r="J26" s="26">
        <f>文書管理・電子決裁!$G27</f>
        <v>0</v>
      </c>
      <c r="K26" s="28">
        <f>財務会計連携機能!$G27</f>
        <v>0</v>
      </c>
      <c r="Q26" s="26">
        <f>IFERROR(IF(AND(A26="必須",J26="◎"),計算!$N$3,IF(AND(A26="必須",J26="○"),計算!$N$4,IF(AND(A26="必須",J26="△"),計算!$N$5,IF(AND(A26="必須",J26="×"),計算!$N$6,IF(AND(A26="要望",J26="◎"),計算!$O$3,IF(AND(A26="要望",J26="○"),計算!$O$4,IF(AND(A26="要望",J26="△"),計算!$O$5,IF(AND(A26="要望",J26="×"),計算!$O$6,0)))))))),"")</f>
        <v>0</v>
      </c>
      <c r="R26" s="28">
        <f>IFERROR(IF(AND(B26="必須",K26="◎"),計算!$N$3,IF(AND(B26="必須",K26="○"),計算!$N$4,IF(AND(B26="必須",K26="△"),計算!$N$5,IF(AND(B26="必須",K26="×"),計算!$N$6,IF(AND(B26="要望",K26="◎"),計算!$O$3,IF(AND(B26="要望",K26="○"),計算!$O$4,IF(AND(B26="要望",K26="△"),計算!$O$5,IF(AND(B26="要望",K26="×"),計算!$O$6,0)))))))),"")</f>
        <v>0</v>
      </c>
      <c r="T26" s="18"/>
      <c r="U26" s="18"/>
      <c r="V26" s="18"/>
    </row>
    <row r="27" spans="1:22" x14ac:dyDescent="0.15">
      <c r="A27" s="26" t="str">
        <f>文書管理・電子決裁!$F28</f>
        <v>必須</v>
      </c>
      <c r="B27" s="28" t="str">
        <f>財務会計連携機能!$F28</f>
        <v>必須</v>
      </c>
      <c r="C27" s="33"/>
      <c r="D27" s="33"/>
      <c r="E27" s="33"/>
      <c r="F27" s="33"/>
      <c r="G27" s="33"/>
      <c r="H27" s="33"/>
      <c r="J27" s="26">
        <f>文書管理・電子決裁!$G28</f>
        <v>0</v>
      </c>
      <c r="K27" s="28">
        <f>財務会計連携機能!$G28</f>
        <v>0</v>
      </c>
      <c r="Q27" s="26">
        <f>IFERROR(IF(AND(A27="必須",J27="◎"),計算!$N$3,IF(AND(A27="必須",J27="○"),計算!$N$4,IF(AND(A27="必須",J27="△"),計算!$N$5,IF(AND(A27="必須",J27="×"),計算!$N$6,IF(AND(A27="要望",J27="◎"),計算!$O$3,IF(AND(A27="要望",J27="○"),計算!$O$4,IF(AND(A27="要望",J27="△"),計算!$O$5,IF(AND(A27="要望",J27="×"),計算!$O$6,0)))))))),"")</f>
        <v>0</v>
      </c>
      <c r="R27" s="28">
        <f>IFERROR(IF(AND(B27="必須",K27="◎"),計算!$N$3,IF(AND(B27="必須",K27="○"),計算!$N$4,IF(AND(B27="必須",K27="△"),計算!$N$5,IF(AND(B27="必須",K27="×"),計算!$N$6,IF(AND(B27="要望",K27="◎"),計算!$O$3,IF(AND(B27="要望",K27="○"),計算!$O$4,IF(AND(B27="要望",K27="△"),計算!$O$5,IF(AND(B27="要望",K27="×"),計算!$O$6,0)))))))),"")</f>
        <v>0</v>
      </c>
      <c r="T27" s="18"/>
      <c r="U27" s="18"/>
      <c r="V27" s="18"/>
    </row>
    <row r="28" spans="1:22" x14ac:dyDescent="0.15">
      <c r="A28" s="26" t="str">
        <f>文書管理・電子決裁!$F29</f>
        <v>必須</v>
      </c>
      <c r="B28" s="28" t="str">
        <f>財務会計連携機能!$F29</f>
        <v>必須</v>
      </c>
      <c r="C28" s="33"/>
      <c r="D28" s="33"/>
      <c r="E28" s="33"/>
      <c r="F28" s="33"/>
      <c r="G28" s="33"/>
      <c r="H28" s="33"/>
      <c r="J28" s="26">
        <f>文書管理・電子決裁!$G29</f>
        <v>0</v>
      </c>
      <c r="K28" s="28">
        <f>財務会計連携機能!$G29</f>
        <v>0</v>
      </c>
      <c r="Q28" s="26">
        <f>IFERROR(IF(AND(A28="必須",J28="◎"),計算!$N$3,IF(AND(A28="必須",J28="○"),計算!$N$4,IF(AND(A28="必須",J28="△"),計算!$N$5,IF(AND(A28="必須",J28="×"),計算!$N$6,IF(AND(A28="要望",J28="◎"),計算!$O$3,IF(AND(A28="要望",J28="○"),計算!$O$4,IF(AND(A28="要望",J28="△"),計算!$O$5,IF(AND(A28="要望",J28="×"),計算!$O$6,0)))))))),"")</f>
        <v>0</v>
      </c>
      <c r="R28" s="28">
        <f>IFERROR(IF(AND(B28="必須",K28="◎"),計算!$N$3,IF(AND(B28="必須",K28="○"),計算!$N$4,IF(AND(B28="必須",K28="△"),計算!$N$5,IF(AND(B28="必須",K28="×"),計算!$N$6,IF(AND(B28="要望",K28="◎"),計算!$O$3,IF(AND(B28="要望",K28="○"),計算!$O$4,IF(AND(B28="要望",K28="△"),計算!$O$5,IF(AND(B28="要望",K28="×"),計算!$O$6,0)))))))),"")</f>
        <v>0</v>
      </c>
      <c r="T28" s="18"/>
      <c r="U28" s="18"/>
      <c r="V28" s="18"/>
    </row>
    <row r="29" spans="1:22" x14ac:dyDescent="0.15">
      <c r="A29" s="26" t="str">
        <f>文書管理・電子決裁!$F30</f>
        <v>必須</v>
      </c>
      <c r="B29" s="28" t="str">
        <f>財務会計連携機能!$F30</f>
        <v>必須</v>
      </c>
      <c r="C29" s="33"/>
      <c r="D29" s="33"/>
      <c r="E29" s="33"/>
      <c r="F29" s="33"/>
      <c r="G29" s="33"/>
      <c r="H29" s="33"/>
      <c r="J29" s="26">
        <f>文書管理・電子決裁!$G30</f>
        <v>0</v>
      </c>
      <c r="K29" s="28">
        <f>財務会計連携機能!$G30</f>
        <v>0</v>
      </c>
      <c r="Q29" s="26">
        <f>IFERROR(IF(AND(A29="必須",J29="◎"),計算!$N$3,IF(AND(A29="必須",J29="○"),計算!$N$4,IF(AND(A29="必須",J29="△"),計算!$N$5,IF(AND(A29="必須",J29="×"),計算!$N$6,IF(AND(A29="要望",J29="◎"),計算!$O$3,IF(AND(A29="要望",J29="○"),計算!$O$4,IF(AND(A29="要望",J29="△"),計算!$O$5,IF(AND(A29="要望",J29="×"),計算!$O$6,0)))))))),"")</f>
        <v>0</v>
      </c>
      <c r="R29" s="28">
        <f>IFERROR(IF(AND(B29="必須",K29="◎"),計算!$N$3,IF(AND(B29="必須",K29="○"),計算!$N$4,IF(AND(B29="必須",K29="△"),計算!$N$5,IF(AND(B29="必須",K29="×"),計算!$N$6,IF(AND(B29="要望",K29="◎"),計算!$O$3,IF(AND(B29="要望",K29="○"),計算!$O$4,IF(AND(B29="要望",K29="△"),計算!$O$5,IF(AND(B29="要望",K29="×"),計算!$O$6,0)))))))),"")</f>
        <v>0</v>
      </c>
      <c r="T29" s="18"/>
      <c r="U29" s="18"/>
      <c r="V29" s="18"/>
    </row>
    <row r="30" spans="1:22" x14ac:dyDescent="0.15">
      <c r="A30" s="26" t="str">
        <f>文書管理・電子決裁!$F31</f>
        <v>必須</v>
      </c>
      <c r="B30" s="28" t="str">
        <f>財務会計連携機能!$F31</f>
        <v>必須</v>
      </c>
      <c r="C30" s="33"/>
      <c r="D30" s="33"/>
      <c r="E30" s="33"/>
      <c r="F30" s="33"/>
      <c r="G30" s="33"/>
      <c r="H30" s="33"/>
      <c r="J30" s="26">
        <f>文書管理・電子決裁!$G31</f>
        <v>0</v>
      </c>
      <c r="K30" s="28">
        <f>財務会計連携機能!$G31</f>
        <v>0</v>
      </c>
      <c r="Q30" s="26">
        <f>IFERROR(IF(AND(A30="必須",J30="◎"),計算!$N$3,IF(AND(A30="必須",J30="○"),計算!$N$4,IF(AND(A30="必須",J30="△"),計算!$N$5,IF(AND(A30="必須",J30="×"),計算!$N$6,IF(AND(A30="要望",J30="◎"),計算!$O$3,IF(AND(A30="要望",J30="○"),計算!$O$4,IF(AND(A30="要望",J30="△"),計算!$O$5,IF(AND(A30="要望",J30="×"),計算!$O$6,0)))))))),"")</f>
        <v>0</v>
      </c>
      <c r="R30" s="28">
        <f>IFERROR(IF(AND(B30="必須",K30="◎"),計算!$N$3,IF(AND(B30="必須",K30="○"),計算!$N$4,IF(AND(B30="必須",K30="△"),計算!$N$5,IF(AND(B30="必須",K30="×"),計算!$N$6,IF(AND(B30="要望",K30="◎"),計算!$O$3,IF(AND(B30="要望",K30="○"),計算!$O$4,IF(AND(B30="要望",K30="△"),計算!$O$5,IF(AND(B30="要望",K30="×"),計算!$O$6,0)))))))),"")</f>
        <v>0</v>
      </c>
      <c r="T30" s="18"/>
      <c r="U30" s="18"/>
      <c r="V30" s="18"/>
    </row>
    <row r="31" spans="1:22" x14ac:dyDescent="0.15">
      <c r="A31" s="26" t="str">
        <f>文書管理・電子決裁!$F32</f>
        <v>必須</v>
      </c>
      <c r="B31" s="28" t="str">
        <f>財務会計連携機能!$F32</f>
        <v>必須</v>
      </c>
      <c r="C31" s="33"/>
      <c r="D31" s="33"/>
      <c r="E31" s="33"/>
      <c r="F31" s="33"/>
      <c r="G31" s="33"/>
      <c r="H31" s="33"/>
      <c r="J31" s="26">
        <f>文書管理・電子決裁!$G32</f>
        <v>0</v>
      </c>
      <c r="K31" s="28">
        <f>財務会計連携機能!$G32</f>
        <v>0</v>
      </c>
      <c r="Q31" s="26">
        <f>IFERROR(IF(AND(A31="必須",J31="◎"),計算!$N$3,IF(AND(A31="必須",J31="○"),計算!$N$4,IF(AND(A31="必須",J31="△"),計算!$N$5,IF(AND(A31="必須",J31="×"),計算!$N$6,IF(AND(A31="要望",J31="◎"),計算!$O$3,IF(AND(A31="要望",J31="○"),計算!$O$4,IF(AND(A31="要望",J31="△"),計算!$O$5,IF(AND(A31="要望",J31="×"),計算!$O$6,0)))))))),"")</f>
        <v>0</v>
      </c>
      <c r="R31" s="28">
        <f>IFERROR(IF(AND(B31="必須",K31="◎"),計算!$N$3,IF(AND(B31="必須",K31="○"),計算!$N$4,IF(AND(B31="必須",K31="△"),計算!$N$5,IF(AND(B31="必須",K31="×"),計算!$N$6,IF(AND(B31="要望",K31="◎"),計算!$O$3,IF(AND(B31="要望",K31="○"),計算!$O$4,IF(AND(B31="要望",K31="△"),計算!$O$5,IF(AND(B31="要望",K31="×"),計算!$O$6,0)))))))),"")</f>
        <v>0</v>
      </c>
      <c r="T31" s="18"/>
      <c r="U31" s="18"/>
      <c r="V31" s="18"/>
    </row>
    <row r="32" spans="1:22" x14ac:dyDescent="0.15">
      <c r="A32" s="26" t="str">
        <f>文書管理・電子決裁!$F33</f>
        <v>必須</v>
      </c>
      <c r="B32" s="28" t="str">
        <f>財務会計連携機能!$F33</f>
        <v>必須</v>
      </c>
      <c r="C32" s="33"/>
      <c r="D32" s="33"/>
      <c r="E32" s="33"/>
      <c r="F32" s="33"/>
      <c r="G32" s="33"/>
      <c r="H32" s="33"/>
      <c r="J32" s="26">
        <f>文書管理・電子決裁!$G33</f>
        <v>0</v>
      </c>
      <c r="K32" s="28">
        <f>財務会計連携機能!$G33</f>
        <v>0</v>
      </c>
      <c r="Q32" s="26">
        <f>IFERROR(IF(AND(A32="必須",J32="◎"),計算!$N$3,IF(AND(A32="必須",J32="○"),計算!$N$4,IF(AND(A32="必須",J32="△"),計算!$N$5,IF(AND(A32="必須",J32="×"),計算!$N$6,IF(AND(A32="要望",J32="◎"),計算!$O$3,IF(AND(A32="要望",J32="○"),計算!$O$4,IF(AND(A32="要望",J32="△"),計算!$O$5,IF(AND(A32="要望",J32="×"),計算!$O$6,0)))))))),"")</f>
        <v>0</v>
      </c>
      <c r="R32" s="28">
        <f>IFERROR(IF(AND(B32="必須",K32="◎"),計算!$N$3,IF(AND(B32="必須",K32="○"),計算!$N$4,IF(AND(B32="必須",K32="△"),計算!$N$5,IF(AND(B32="必須",K32="×"),計算!$N$6,IF(AND(B32="要望",K32="◎"),計算!$O$3,IF(AND(B32="要望",K32="○"),計算!$O$4,IF(AND(B32="要望",K32="△"),計算!$O$5,IF(AND(B32="要望",K32="×"),計算!$O$6,0)))))))),"")</f>
        <v>0</v>
      </c>
      <c r="T32" s="18"/>
      <c r="U32" s="18"/>
      <c r="V32" s="18"/>
    </row>
    <row r="33" spans="1:22" x14ac:dyDescent="0.15">
      <c r="A33" s="26" t="str">
        <f>文書管理・電子決裁!$F34</f>
        <v>必須</v>
      </c>
      <c r="B33" s="28" t="str">
        <f>財務会計連携機能!$F34</f>
        <v>必須</v>
      </c>
      <c r="C33" s="33"/>
      <c r="D33" s="33"/>
      <c r="E33" s="33"/>
      <c r="F33" s="33"/>
      <c r="G33" s="33"/>
      <c r="H33" s="33"/>
      <c r="J33" s="26">
        <f>文書管理・電子決裁!$G34</f>
        <v>0</v>
      </c>
      <c r="K33" s="28">
        <f>財務会計連携機能!$G34</f>
        <v>0</v>
      </c>
      <c r="Q33" s="26">
        <f>IFERROR(IF(AND(A33="必須",J33="◎"),計算!$N$3,IF(AND(A33="必須",J33="○"),計算!$N$4,IF(AND(A33="必須",J33="△"),計算!$N$5,IF(AND(A33="必須",J33="×"),計算!$N$6,IF(AND(A33="要望",J33="◎"),計算!$O$3,IF(AND(A33="要望",J33="○"),計算!$O$4,IF(AND(A33="要望",J33="△"),計算!$O$5,IF(AND(A33="要望",J33="×"),計算!$O$6,0)))))))),"")</f>
        <v>0</v>
      </c>
      <c r="R33" s="28">
        <f>IFERROR(IF(AND(B33="必須",K33="◎"),計算!$N$3,IF(AND(B33="必須",K33="○"),計算!$N$4,IF(AND(B33="必須",K33="△"),計算!$N$5,IF(AND(B33="必須",K33="×"),計算!$N$6,IF(AND(B33="要望",K33="◎"),計算!$O$3,IF(AND(B33="要望",K33="○"),計算!$O$4,IF(AND(B33="要望",K33="△"),計算!$O$5,IF(AND(B33="要望",K33="×"),計算!$O$6,0)))))))),"")</f>
        <v>0</v>
      </c>
      <c r="T33" s="18"/>
      <c r="U33" s="18"/>
      <c r="V33" s="18"/>
    </row>
    <row r="34" spans="1:22" x14ac:dyDescent="0.15">
      <c r="A34" s="26" t="str">
        <f>文書管理・電子決裁!$F35</f>
        <v>必須</v>
      </c>
      <c r="B34" s="28" t="str">
        <f>財務会計連携機能!$F35</f>
        <v>必須</v>
      </c>
      <c r="C34" s="33"/>
      <c r="D34" s="33"/>
      <c r="E34" s="33"/>
      <c r="F34" s="33"/>
      <c r="G34" s="33"/>
      <c r="H34" s="33"/>
      <c r="J34" s="26">
        <f>文書管理・電子決裁!$G35</f>
        <v>0</v>
      </c>
      <c r="K34" s="28">
        <f>財務会計連携機能!$G35</f>
        <v>0</v>
      </c>
      <c r="Q34" s="26">
        <f>IFERROR(IF(AND(A34="必須",J34="◎"),計算!$N$3,IF(AND(A34="必須",J34="○"),計算!$N$4,IF(AND(A34="必須",J34="△"),計算!$N$5,IF(AND(A34="必須",J34="×"),計算!$N$6,IF(AND(A34="要望",J34="◎"),計算!$O$3,IF(AND(A34="要望",J34="○"),計算!$O$4,IF(AND(A34="要望",J34="△"),計算!$O$5,IF(AND(A34="要望",J34="×"),計算!$O$6,0)))))))),"")</f>
        <v>0</v>
      </c>
      <c r="R34" s="28">
        <f>IFERROR(IF(AND(B34="必須",K34="◎"),計算!$N$3,IF(AND(B34="必須",K34="○"),計算!$N$4,IF(AND(B34="必須",K34="△"),計算!$N$5,IF(AND(B34="必須",K34="×"),計算!$N$6,IF(AND(B34="要望",K34="◎"),計算!$O$3,IF(AND(B34="要望",K34="○"),計算!$O$4,IF(AND(B34="要望",K34="△"),計算!$O$5,IF(AND(B34="要望",K34="×"),計算!$O$6,0)))))))),"")</f>
        <v>0</v>
      </c>
      <c r="T34" s="18"/>
      <c r="U34" s="18"/>
      <c r="V34" s="18"/>
    </row>
    <row r="35" spans="1:22" x14ac:dyDescent="0.15">
      <c r="A35" s="26" t="str">
        <f>文書管理・電子決裁!$F36</f>
        <v>必須</v>
      </c>
      <c r="B35" s="28">
        <f>財務会計連携機能!$F36</f>
        <v>0</v>
      </c>
      <c r="C35" s="33"/>
      <c r="D35" s="33"/>
      <c r="E35" s="33"/>
      <c r="F35" s="33"/>
      <c r="G35" s="33"/>
      <c r="H35" s="33"/>
      <c r="J35" s="26">
        <f>文書管理・電子決裁!$G36</f>
        <v>0</v>
      </c>
      <c r="K35" s="28">
        <f>財務会計連携機能!$G36</f>
        <v>0</v>
      </c>
      <c r="Q35" s="26">
        <f>IFERROR(IF(AND(A35="必須",J35="◎"),計算!$N$3,IF(AND(A35="必須",J35="○"),計算!$N$4,IF(AND(A35="必須",J35="△"),計算!$N$5,IF(AND(A35="必須",J35="×"),計算!$N$6,IF(AND(A35="要望",J35="◎"),計算!$O$3,IF(AND(A35="要望",J35="○"),計算!$O$4,IF(AND(A35="要望",J35="△"),計算!$O$5,IF(AND(A35="要望",J35="×"),計算!$O$6,0)))))))),"")</f>
        <v>0</v>
      </c>
      <c r="R35" s="28">
        <f>IFERROR(IF(AND(B35="必須",K35="◎"),計算!$N$3,IF(AND(B35="必須",K35="○"),計算!$N$4,IF(AND(B35="必須",K35="△"),計算!$N$5,IF(AND(B35="必須",K35="×"),計算!$N$6,IF(AND(B35="要望",K35="◎"),計算!$O$3,IF(AND(B35="要望",K35="○"),計算!$O$4,IF(AND(B35="要望",K35="△"),計算!$O$5,IF(AND(B35="要望",K35="×"),計算!$O$6,0)))))))),"")</f>
        <v>0</v>
      </c>
      <c r="T35" s="18"/>
      <c r="U35" s="18"/>
      <c r="V35" s="18"/>
    </row>
    <row r="36" spans="1:22" x14ac:dyDescent="0.15">
      <c r="A36" s="26" t="str">
        <f>文書管理・電子決裁!$F37</f>
        <v>必須</v>
      </c>
      <c r="B36" s="28">
        <f>財務会計連携機能!$F37</f>
        <v>0</v>
      </c>
      <c r="C36" s="33"/>
      <c r="D36" s="33"/>
      <c r="E36" s="33"/>
      <c r="F36" s="33"/>
      <c r="G36" s="33"/>
      <c r="H36" s="33"/>
      <c r="J36" s="26">
        <f>文書管理・電子決裁!$G37</f>
        <v>0</v>
      </c>
      <c r="K36" s="28">
        <f>財務会計連携機能!$G37</f>
        <v>0</v>
      </c>
      <c r="Q36" s="26">
        <f>IFERROR(IF(AND(A36="必須",J36="◎"),計算!$N$3,IF(AND(A36="必須",J36="○"),計算!$N$4,IF(AND(A36="必須",J36="△"),計算!$N$5,IF(AND(A36="必須",J36="×"),計算!$N$6,IF(AND(A36="要望",J36="◎"),計算!$O$3,IF(AND(A36="要望",J36="○"),計算!$O$4,IF(AND(A36="要望",J36="△"),計算!$O$5,IF(AND(A36="要望",J36="×"),計算!$O$6,0)))))))),"")</f>
        <v>0</v>
      </c>
      <c r="R36" s="28">
        <f>IFERROR(IF(AND(B36="必須",K36="◎"),計算!$N$3,IF(AND(B36="必須",K36="○"),計算!$N$4,IF(AND(B36="必須",K36="△"),計算!$N$5,IF(AND(B36="必須",K36="×"),計算!$N$6,IF(AND(B36="要望",K36="◎"),計算!$O$3,IF(AND(B36="要望",K36="○"),計算!$O$4,IF(AND(B36="要望",K36="△"),計算!$O$5,IF(AND(B36="要望",K36="×"),計算!$O$6,0)))))))),"")</f>
        <v>0</v>
      </c>
      <c r="T36" s="18"/>
      <c r="U36" s="18"/>
      <c r="V36" s="18"/>
    </row>
    <row r="37" spans="1:22" x14ac:dyDescent="0.15">
      <c r="A37" s="26" t="str">
        <f>文書管理・電子決裁!$F38</f>
        <v>必須</v>
      </c>
      <c r="B37" s="28">
        <f>財務会計連携機能!$F38</f>
        <v>0</v>
      </c>
      <c r="C37" s="33"/>
      <c r="D37" s="33"/>
      <c r="E37" s="33"/>
      <c r="F37" s="33"/>
      <c r="G37" s="33"/>
      <c r="H37" s="33"/>
      <c r="J37" s="26">
        <f>文書管理・電子決裁!$G38</f>
        <v>0</v>
      </c>
      <c r="K37" s="28">
        <f>財務会計連携機能!$G38</f>
        <v>0</v>
      </c>
      <c r="Q37" s="26">
        <f>IFERROR(IF(AND(A37="必須",J37="◎"),計算!$N$3,IF(AND(A37="必須",J37="○"),計算!$N$4,IF(AND(A37="必須",J37="△"),計算!$N$5,IF(AND(A37="必須",J37="×"),計算!$N$6,IF(AND(A37="要望",J37="◎"),計算!$O$3,IF(AND(A37="要望",J37="○"),計算!$O$4,IF(AND(A37="要望",J37="△"),計算!$O$5,IF(AND(A37="要望",J37="×"),計算!$O$6,0)))))))),"")</f>
        <v>0</v>
      </c>
      <c r="R37" s="28">
        <f>IFERROR(IF(AND(B37="必須",K37="◎"),計算!$N$3,IF(AND(B37="必須",K37="○"),計算!$N$4,IF(AND(B37="必須",K37="△"),計算!$N$5,IF(AND(B37="必須",K37="×"),計算!$N$6,IF(AND(B37="要望",K37="◎"),計算!$O$3,IF(AND(B37="要望",K37="○"),計算!$O$4,IF(AND(B37="要望",K37="△"),計算!$O$5,IF(AND(B37="要望",K37="×"),計算!$O$6,0)))))))),"")</f>
        <v>0</v>
      </c>
      <c r="T37" s="18"/>
      <c r="U37" s="18"/>
      <c r="V37" s="18"/>
    </row>
    <row r="38" spans="1:22" x14ac:dyDescent="0.15">
      <c r="A38" s="26" t="str">
        <f>文書管理・電子決裁!$F39</f>
        <v>必須</v>
      </c>
      <c r="B38" s="28">
        <f>財務会計連携機能!$F39</f>
        <v>0</v>
      </c>
      <c r="C38" s="33"/>
      <c r="D38" s="33"/>
      <c r="E38" s="33"/>
      <c r="F38" s="33"/>
      <c r="G38" s="33"/>
      <c r="H38" s="33"/>
      <c r="J38" s="26">
        <f>文書管理・電子決裁!$G39</f>
        <v>0</v>
      </c>
      <c r="K38" s="28">
        <f>財務会計連携機能!$G39</f>
        <v>0</v>
      </c>
      <c r="Q38" s="26">
        <f>IFERROR(IF(AND(A38="必須",J38="◎"),計算!$N$3,IF(AND(A38="必須",J38="○"),計算!$N$4,IF(AND(A38="必須",J38="△"),計算!$N$5,IF(AND(A38="必須",J38="×"),計算!$N$6,IF(AND(A38="要望",J38="◎"),計算!$O$3,IF(AND(A38="要望",J38="○"),計算!$O$4,IF(AND(A38="要望",J38="△"),計算!$O$5,IF(AND(A38="要望",J38="×"),計算!$O$6,0)))))))),"")</f>
        <v>0</v>
      </c>
      <c r="R38" s="28">
        <f>IFERROR(IF(AND(B38="必須",K38="◎"),計算!$N$3,IF(AND(B38="必須",K38="○"),計算!$N$4,IF(AND(B38="必須",K38="△"),計算!$N$5,IF(AND(B38="必須",K38="×"),計算!$N$6,IF(AND(B38="要望",K38="◎"),計算!$O$3,IF(AND(B38="要望",K38="○"),計算!$O$4,IF(AND(B38="要望",K38="△"),計算!$O$5,IF(AND(B38="要望",K38="×"),計算!$O$6,0)))))))),"")</f>
        <v>0</v>
      </c>
      <c r="T38" s="18"/>
      <c r="U38" s="18"/>
      <c r="V38" s="18"/>
    </row>
    <row r="39" spans="1:22" x14ac:dyDescent="0.15">
      <c r="A39" s="26" t="str">
        <f>文書管理・電子決裁!$F40</f>
        <v>必須</v>
      </c>
      <c r="B39" s="28">
        <f>財務会計連携機能!$F40</f>
        <v>0</v>
      </c>
      <c r="C39" s="33"/>
      <c r="D39" s="33"/>
      <c r="E39" s="33"/>
      <c r="F39" s="33"/>
      <c r="G39" s="33"/>
      <c r="H39" s="33"/>
      <c r="J39" s="26">
        <f>文書管理・電子決裁!$G40</f>
        <v>0</v>
      </c>
      <c r="K39" s="28">
        <f>財務会計連携機能!$G40</f>
        <v>0</v>
      </c>
      <c r="Q39" s="26">
        <f>IFERROR(IF(AND(A39="必須",J39="◎"),計算!$N$3,IF(AND(A39="必須",J39="○"),計算!$N$4,IF(AND(A39="必須",J39="△"),計算!$N$5,IF(AND(A39="必須",J39="×"),計算!$N$6,IF(AND(A39="要望",J39="◎"),計算!$O$3,IF(AND(A39="要望",J39="○"),計算!$O$4,IF(AND(A39="要望",J39="△"),計算!$O$5,IF(AND(A39="要望",J39="×"),計算!$O$6,0)))))))),"")</f>
        <v>0</v>
      </c>
      <c r="R39" s="28">
        <f>IFERROR(IF(AND(B39="必須",K39="◎"),計算!$N$3,IF(AND(B39="必須",K39="○"),計算!$N$4,IF(AND(B39="必須",K39="△"),計算!$N$5,IF(AND(B39="必須",K39="×"),計算!$N$6,IF(AND(B39="要望",K39="◎"),計算!$O$3,IF(AND(B39="要望",K39="○"),計算!$O$4,IF(AND(B39="要望",K39="△"),計算!$O$5,IF(AND(B39="要望",K39="×"),計算!$O$6,0)))))))),"")</f>
        <v>0</v>
      </c>
      <c r="T39" s="18"/>
      <c r="U39" s="18"/>
      <c r="V39" s="18"/>
    </row>
    <row r="40" spans="1:22" x14ac:dyDescent="0.15">
      <c r="A40" s="26" t="str">
        <f>文書管理・電子決裁!$F41</f>
        <v>必須</v>
      </c>
      <c r="B40" s="28">
        <f>財務会計連携機能!$F41</f>
        <v>0</v>
      </c>
      <c r="C40" s="33"/>
      <c r="D40" s="33"/>
      <c r="E40" s="33"/>
      <c r="F40" s="33"/>
      <c r="G40" s="33"/>
      <c r="H40" s="33"/>
      <c r="J40" s="26">
        <f>文書管理・電子決裁!$G41</f>
        <v>0</v>
      </c>
      <c r="K40" s="28">
        <f>財務会計連携機能!$G41</f>
        <v>0</v>
      </c>
      <c r="Q40" s="26">
        <f>IFERROR(IF(AND(A40="必須",J40="◎"),計算!$N$3,IF(AND(A40="必須",J40="○"),計算!$N$4,IF(AND(A40="必須",J40="△"),計算!$N$5,IF(AND(A40="必須",J40="×"),計算!$N$6,IF(AND(A40="要望",J40="◎"),計算!$O$3,IF(AND(A40="要望",J40="○"),計算!$O$4,IF(AND(A40="要望",J40="△"),計算!$O$5,IF(AND(A40="要望",J40="×"),計算!$O$6,0)))))))),"")</f>
        <v>0</v>
      </c>
      <c r="R40" s="28">
        <f>IFERROR(IF(AND(B40="必須",K40="◎"),計算!$N$3,IF(AND(B40="必須",K40="○"),計算!$N$4,IF(AND(B40="必須",K40="△"),計算!$N$5,IF(AND(B40="必須",K40="×"),計算!$N$6,IF(AND(B40="要望",K40="◎"),計算!$O$3,IF(AND(B40="要望",K40="○"),計算!$O$4,IF(AND(B40="要望",K40="△"),計算!$O$5,IF(AND(B40="要望",K40="×"),計算!$O$6,0)))))))),"")</f>
        <v>0</v>
      </c>
      <c r="T40" s="18"/>
      <c r="U40" s="18"/>
      <c r="V40" s="18"/>
    </row>
    <row r="41" spans="1:22" x14ac:dyDescent="0.15">
      <c r="A41" s="26" t="str">
        <f>文書管理・電子決裁!$F42</f>
        <v>必須</v>
      </c>
      <c r="B41" s="28">
        <f>財務会計連携機能!$F42</f>
        <v>0</v>
      </c>
      <c r="C41" s="33"/>
      <c r="D41" s="33"/>
      <c r="E41" s="33"/>
      <c r="F41" s="33"/>
      <c r="G41" s="33"/>
      <c r="H41" s="33"/>
      <c r="J41" s="26">
        <f>文書管理・電子決裁!$G42</f>
        <v>0</v>
      </c>
      <c r="K41" s="28">
        <f>財務会計連携機能!$G42</f>
        <v>0</v>
      </c>
      <c r="Q41" s="26">
        <f>IFERROR(IF(AND(A41="必須",J41="◎"),計算!$N$3,IF(AND(A41="必須",J41="○"),計算!$N$4,IF(AND(A41="必須",J41="△"),計算!$N$5,IF(AND(A41="必須",J41="×"),計算!$N$6,IF(AND(A41="要望",J41="◎"),計算!$O$3,IF(AND(A41="要望",J41="○"),計算!$O$4,IF(AND(A41="要望",J41="△"),計算!$O$5,IF(AND(A41="要望",J41="×"),計算!$O$6,0)))))))),"")</f>
        <v>0</v>
      </c>
      <c r="R41" s="28">
        <f>IFERROR(IF(AND(B41="必須",K41="◎"),計算!$N$3,IF(AND(B41="必須",K41="○"),計算!$N$4,IF(AND(B41="必須",K41="△"),計算!$N$5,IF(AND(B41="必須",K41="×"),計算!$N$6,IF(AND(B41="要望",K41="◎"),計算!$O$3,IF(AND(B41="要望",K41="○"),計算!$O$4,IF(AND(B41="要望",K41="△"),計算!$O$5,IF(AND(B41="要望",K41="×"),計算!$O$6,0)))))))),"")</f>
        <v>0</v>
      </c>
      <c r="T41" s="18"/>
      <c r="U41" s="18"/>
      <c r="V41" s="18"/>
    </row>
    <row r="42" spans="1:22" x14ac:dyDescent="0.15">
      <c r="A42" s="26" t="str">
        <f>文書管理・電子決裁!$F43</f>
        <v>必須</v>
      </c>
      <c r="B42" s="28">
        <f>財務会計連携機能!$F43</f>
        <v>0</v>
      </c>
      <c r="C42" s="33"/>
      <c r="D42" s="33"/>
      <c r="E42" s="33"/>
      <c r="F42" s="33"/>
      <c r="G42" s="33"/>
      <c r="H42" s="33"/>
      <c r="J42" s="26">
        <f>文書管理・電子決裁!$G43</f>
        <v>0</v>
      </c>
      <c r="K42" s="28">
        <f>財務会計連携機能!$G43</f>
        <v>0</v>
      </c>
      <c r="Q42" s="26">
        <f>IFERROR(IF(AND(A42="必須",J42="◎"),計算!$N$3,IF(AND(A42="必須",J42="○"),計算!$N$4,IF(AND(A42="必須",J42="△"),計算!$N$5,IF(AND(A42="必須",J42="×"),計算!$N$6,IF(AND(A42="要望",J42="◎"),計算!$O$3,IF(AND(A42="要望",J42="○"),計算!$O$4,IF(AND(A42="要望",J42="△"),計算!$O$5,IF(AND(A42="要望",J42="×"),計算!$O$6,0)))))))),"")</f>
        <v>0</v>
      </c>
      <c r="R42" s="28">
        <f>IFERROR(IF(AND(B42="必須",K42="◎"),計算!$N$3,IF(AND(B42="必須",K42="○"),計算!$N$4,IF(AND(B42="必須",K42="△"),計算!$N$5,IF(AND(B42="必須",K42="×"),計算!$N$6,IF(AND(B42="要望",K42="◎"),計算!$O$3,IF(AND(B42="要望",K42="○"),計算!$O$4,IF(AND(B42="要望",K42="△"),計算!$O$5,IF(AND(B42="要望",K42="×"),計算!$O$6,0)))))))),"")</f>
        <v>0</v>
      </c>
      <c r="T42" s="18"/>
      <c r="U42" s="18"/>
      <c r="V42" s="18"/>
    </row>
    <row r="43" spans="1:22" x14ac:dyDescent="0.15">
      <c r="A43" s="26" t="str">
        <f>文書管理・電子決裁!$F44</f>
        <v>要望</v>
      </c>
      <c r="B43" s="28">
        <f>財務会計連携機能!$F44</f>
        <v>0</v>
      </c>
      <c r="C43" s="33"/>
      <c r="D43" s="33"/>
      <c r="E43" s="33"/>
      <c r="F43" s="33"/>
      <c r="G43" s="33"/>
      <c r="H43" s="33"/>
      <c r="J43" s="26">
        <f>文書管理・電子決裁!$G44</f>
        <v>0</v>
      </c>
      <c r="K43" s="28">
        <f>財務会計連携機能!$G44</f>
        <v>0</v>
      </c>
      <c r="Q43" s="26">
        <f>IFERROR(IF(AND(A43="必須",J43="◎"),計算!$N$3,IF(AND(A43="必須",J43="○"),計算!$N$4,IF(AND(A43="必須",J43="△"),計算!$N$5,IF(AND(A43="必須",J43="×"),計算!$N$6,IF(AND(A43="要望",J43="◎"),計算!$O$3,IF(AND(A43="要望",J43="○"),計算!$O$4,IF(AND(A43="要望",J43="△"),計算!$O$5,IF(AND(A43="要望",J43="×"),計算!$O$6,0)))))))),"")</f>
        <v>0</v>
      </c>
      <c r="R43" s="28">
        <f>IFERROR(IF(AND(B43="必須",K43="◎"),計算!$N$3,IF(AND(B43="必須",K43="○"),計算!$N$4,IF(AND(B43="必須",K43="△"),計算!$N$5,IF(AND(B43="必須",K43="×"),計算!$N$6,IF(AND(B43="要望",K43="◎"),計算!$O$3,IF(AND(B43="要望",K43="○"),計算!$O$4,IF(AND(B43="要望",K43="△"),計算!$O$5,IF(AND(B43="要望",K43="×"),計算!$O$6,0)))))))),"")</f>
        <v>0</v>
      </c>
      <c r="T43" s="18"/>
      <c r="U43" s="18"/>
      <c r="V43" s="18"/>
    </row>
    <row r="44" spans="1:22" x14ac:dyDescent="0.15">
      <c r="A44" s="26" t="str">
        <f>文書管理・電子決裁!$F45</f>
        <v>必須</v>
      </c>
      <c r="B44" s="28">
        <f>財務会計連携機能!$F45</f>
        <v>0</v>
      </c>
      <c r="C44" s="33"/>
      <c r="D44" s="33"/>
      <c r="E44" s="33"/>
      <c r="F44" s="33"/>
      <c r="G44" s="33"/>
      <c r="H44" s="33"/>
      <c r="J44" s="26">
        <f>文書管理・電子決裁!$G45</f>
        <v>0</v>
      </c>
      <c r="K44" s="28">
        <f>財務会計連携機能!$G45</f>
        <v>0</v>
      </c>
      <c r="Q44" s="26">
        <f>IFERROR(IF(AND(A44="必須",J44="◎"),計算!$N$3,IF(AND(A44="必須",J44="○"),計算!$N$4,IF(AND(A44="必須",J44="△"),計算!$N$5,IF(AND(A44="必須",J44="×"),計算!$N$6,IF(AND(A44="要望",J44="◎"),計算!$O$3,IF(AND(A44="要望",J44="○"),計算!$O$4,IF(AND(A44="要望",J44="△"),計算!$O$5,IF(AND(A44="要望",J44="×"),計算!$O$6,0)))))))),"")</f>
        <v>0</v>
      </c>
      <c r="R44" s="28">
        <f>IFERROR(IF(AND(B44="必須",K44="◎"),計算!$N$3,IF(AND(B44="必須",K44="○"),計算!$N$4,IF(AND(B44="必須",K44="△"),計算!$N$5,IF(AND(B44="必須",K44="×"),計算!$N$6,IF(AND(B44="要望",K44="◎"),計算!$O$3,IF(AND(B44="要望",K44="○"),計算!$O$4,IF(AND(B44="要望",K44="△"),計算!$O$5,IF(AND(B44="要望",K44="×"),計算!$O$6,0)))))))),"")</f>
        <v>0</v>
      </c>
      <c r="T44" s="18"/>
      <c r="U44" s="18"/>
      <c r="V44" s="18"/>
    </row>
    <row r="45" spans="1:22" x14ac:dyDescent="0.15">
      <c r="A45" s="26" t="str">
        <f>文書管理・電子決裁!$F46</f>
        <v>必須</v>
      </c>
      <c r="B45" s="28">
        <f>財務会計連携機能!$F46</f>
        <v>0</v>
      </c>
      <c r="C45" s="33"/>
      <c r="D45" s="33"/>
      <c r="E45" s="33"/>
      <c r="F45" s="33"/>
      <c r="G45" s="33"/>
      <c r="H45" s="33"/>
      <c r="J45" s="26">
        <f>文書管理・電子決裁!$G46</f>
        <v>0</v>
      </c>
      <c r="K45" s="28">
        <f>財務会計連携機能!$G46</f>
        <v>0</v>
      </c>
      <c r="Q45" s="26">
        <f>IFERROR(IF(AND(A45="必須",J45="◎"),計算!$N$3,IF(AND(A45="必須",J45="○"),計算!$N$4,IF(AND(A45="必須",J45="△"),計算!$N$5,IF(AND(A45="必須",J45="×"),計算!$N$6,IF(AND(A45="要望",J45="◎"),計算!$O$3,IF(AND(A45="要望",J45="○"),計算!$O$4,IF(AND(A45="要望",J45="△"),計算!$O$5,IF(AND(A45="要望",J45="×"),計算!$O$6,0)))))))),"")</f>
        <v>0</v>
      </c>
      <c r="R45" s="28">
        <f>IFERROR(IF(AND(B45="必須",K45="◎"),計算!$N$3,IF(AND(B45="必須",K45="○"),計算!$N$4,IF(AND(B45="必須",K45="△"),計算!$N$5,IF(AND(B45="必須",K45="×"),計算!$N$6,IF(AND(B45="要望",K45="◎"),計算!$O$3,IF(AND(B45="要望",K45="○"),計算!$O$4,IF(AND(B45="要望",K45="△"),計算!$O$5,IF(AND(B45="要望",K45="×"),計算!$O$6,0)))))))),"")</f>
        <v>0</v>
      </c>
      <c r="T45" s="18"/>
      <c r="U45" s="18"/>
      <c r="V45" s="18"/>
    </row>
    <row r="46" spans="1:22" x14ac:dyDescent="0.15">
      <c r="A46" s="26" t="str">
        <f>文書管理・電子決裁!$F47</f>
        <v>必須</v>
      </c>
      <c r="B46" s="28">
        <f>財務会計連携機能!$F47</f>
        <v>0</v>
      </c>
      <c r="C46" s="33"/>
      <c r="D46" s="33"/>
      <c r="E46" s="33"/>
      <c r="F46" s="33"/>
      <c r="G46" s="33"/>
      <c r="H46" s="33"/>
      <c r="J46" s="26">
        <f>文書管理・電子決裁!$G47</f>
        <v>0</v>
      </c>
      <c r="K46" s="28">
        <f>財務会計連携機能!$G47</f>
        <v>0</v>
      </c>
      <c r="Q46" s="26">
        <f>IFERROR(IF(AND(A46="必須",J46="◎"),計算!$N$3,IF(AND(A46="必須",J46="○"),計算!$N$4,IF(AND(A46="必須",J46="△"),計算!$N$5,IF(AND(A46="必須",J46="×"),計算!$N$6,IF(AND(A46="要望",J46="◎"),計算!$O$3,IF(AND(A46="要望",J46="○"),計算!$O$4,IF(AND(A46="要望",J46="△"),計算!$O$5,IF(AND(A46="要望",J46="×"),計算!$O$6,0)))))))),"")</f>
        <v>0</v>
      </c>
      <c r="R46" s="28">
        <f>IFERROR(IF(AND(B46="必須",K46="◎"),計算!$N$3,IF(AND(B46="必須",K46="○"),計算!$N$4,IF(AND(B46="必須",K46="△"),計算!$N$5,IF(AND(B46="必須",K46="×"),計算!$N$6,IF(AND(B46="要望",K46="◎"),計算!$O$3,IF(AND(B46="要望",K46="○"),計算!$O$4,IF(AND(B46="要望",K46="△"),計算!$O$5,IF(AND(B46="要望",K46="×"),計算!$O$6,0)))))))),"")</f>
        <v>0</v>
      </c>
      <c r="T46" s="18"/>
      <c r="U46" s="18"/>
      <c r="V46" s="18"/>
    </row>
    <row r="47" spans="1:22" x14ac:dyDescent="0.15">
      <c r="A47" s="26" t="str">
        <f>文書管理・電子決裁!$F48</f>
        <v>要望</v>
      </c>
      <c r="B47" s="28">
        <f>財務会計連携機能!$F48</f>
        <v>0</v>
      </c>
      <c r="C47" s="33"/>
      <c r="D47" s="33"/>
      <c r="E47" s="33"/>
      <c r="F47" s="33"/>
      <c r="G47" s="33"/>
      <c r="H47" s="33"/>
      <c r="J47" s="26">
        <f>文書管理・電子決裁!$G48</f>
        <v>0</v>
      </c>
      <c r="K47" s="28">
        <f>財務会計連携機能!$G48</f>
        <v>0</v>
      </c>
      <c r="Q47" s="26">
        <f>IFERROR(IF(AND(A47="必須",J47="◎"),計算!$N$3,IF(AND(A47="必須",J47="○"),計算!$N$4,IF(AND(A47="必須",J47="△"),計算!$N$5,IF(AND(A47="必須",J47="×"),計算!$N$6,IF(AND(A47="要望",J47="◎"),計算!$O$3,IF(AND(A47="要望",J47="○"),計算!$O$4,IF(AND(A47="要望",J47="△"),計算!$O$5,IF(AND(A47="要望",J47="×"),計算!$O$6,0)))))))),"")</f>
        <v>0</v>
      </c>
      <c r="R47" s="28">
        <f>IFERROR(IF(AND(B47="必須",K47="◎"),計算!$N$3,IF(AND(B47="必須",K47="○"),計算!$N$4,IF(AND(B47="必須",K47="△"),計算!$N$5,IF(AND(B47="必須",K47="×"),計算!$N$6,IF(AND(B47="要望",K47="◎"),計算!$O$3,IF(AND(B47="要望",K47="○"),計算!$O$4,IF(AND(B47="要望",K47="△"),計算!$O$5,IF(AND(B47="要望",K47="×"),計算!$O$6,0)))))))),"")</f>
        <v>0</v>
      </c>
      <c r="T47" s="18"/>
      <c r="U47" s="18"/>
      <c r="V47" s="18"/>
    </row>
    <row r="48" spans="1:22" x14ac:dyDescent="0.15">
      <c r="A48" s="26" t="str">
        <f>文書管理・電子決裁!$F49</f>
        <v>必須</v>
      </c>
      <c r="B48" s="28">
        <f>財務会計連携機能!$F49</f>
        <v>0</v>
      </c>
      <c r="C48" s="33"/>
      <c r="D48" s="33"/>
      <c r="E48" s="33"/>
      <c r="F48" s="33"/>
      <c r="G48" s="33"/>
      <c r="H48" s="33"/>
      <c r="J48" s="26">
        <f>文書管理・電子決裁!$G49</f>
        <v>0</v>
      </c>
      <c r="K48" s="28">
        <f>財務会計連携機能!$G49</f>
        <v>0</v>
      </c>
      <c r="Q48" s="26">
        <f>IFERROR(IF(AND(A48="必須",J48="◎"),計算!$N$3,IF(AND(A48="必須",J48="○"),計算!$N$4,IF(AND(A48="必須",J48="△"),計算!$N$5,IF(AND(A48="必須",J48="×"),計算!$N$6,IF(AND(A48="要望",J48="◎"),計算!$O$3,IF(AND(A48="要望",J48="○"),計算!$O$4,IF(AND(A48="要望",J48="△"),計算!$O$5,IF(AND(A48="要望",J48="×"),計算!$O$6,0)))))))),"")</f>
        <v>0</v>
      </c>
      <c r="R48" s="28">
        <f>IFERROR(IF(AND(B48="必須",K48="◎"),計算!$N$3,IF(AND(B48="必須",K48="○"),計算!$N$4,IF(AND(B48="必須",K48="△"),計算!$N$5,IF(AND(B48="必須",K48="×"),計算!$N$6,IF(AND(B48="要望",K48="◎"),計算!$O$3,IF(AND(B48="要望",K48="○"),計算!$O$4,IF(AND(B48="要望",K48="△"),計算!$O$5,IF(AND(B48="要望",K48="×"),計算!$O$6,0)))))))),"")</f>
        <v>0</v>
      </c>
      <c r="T48" s="18"/>
      <c r="U48" s="18"/>
      <c r="V48" s="18"/>
    </row>
    <row r="49" spans="1:22" x14ac:dyDescent="0.15">
      <c r="A49" s="26" t="str">
        <f>文書管理・電子決裁!$F50</f>
        <v>必須</v>
      </c>
      <c r="B49" s="28">
        <f>財務会計連携機能!$F50</f>
        <v>0</v>
      </c>
      <c r="C49" s="33"/>
      <c r="D49" s="33"/>
      <c r="E49" s="33"/>
      <c r="F49" s="33"/>
      <c r="G49" s="33"/>
      <c r="H49" s="33"/>
      <c r="J49" s="26">
        <f>文書管理・電子決裁!$G50</f>
        <v>0</v>
      </c>
      <c r="K49" s="28">
        <f>財務会計連携機能!$G50</f>
        <v>0</v>
      </c>
      <c r="Q49" s="26">
        <f>IFERROR(IF(AND(A49="必須",J49="◎"),計算!$N$3,IF(AND(A49="必須",J49="○"),計算!$N$4,IF(AND(A49="必須",J49="△"),計算!$N$5,IF(AND(A49="必須",J49="×"),計算!$N$6,IF(AND(A49="要望",J49="◎"),計算!$O$3,IF(AND(A49="要望",J49="○"),計算!$O$4,IF(AND(A49="要望",J49="△"),計算!$O$5,IF(AND(A49="要望",J49="×"),計算!$O$6,0)))))))),"")</f>
        <v>0</v>
      </c>
      <c r="R49" s="28">
        <f>IFERROR(IF(AND(B49="必須",K49="◎"),計算!$N$3,IF(AND(B49="必須",K49="○"),計算!$N$4,IF(AND(B49="必須",K49="△"),計算!$N$5,IF(AND(B49="必須",K49="×"),計算!$N$6,IF(AND(B49="要望",K49="◎"),計算!$O$3,IF(AND(B49="要望",K49="○"),計算!$O$4,IF(AND(B49="要望",K49="△"),計算!$O$5,IF(AND(B49="要望",K49="×"),計算!$O$6,0)))))))),"")</f>
        <v>0</v>
      </c>
      <c r="T49" s="18"/>
      <c r="U49" s="18"/>
      <c r="V49" s="18"/>
    </row>
    <row r="50" spans="1:22" x14ac:dyDescent="0.15">
      <c r="A50" s="26" t="str">
        <f>文書管理・電子決裁!$F51</f>
        <v>必須</v>
      </c>
      <c r="B50" s="28">
        <f>財務会計連携機能!$F51</f>
        <v>0</v>
      </c>
      <c r="C50" s="33"/>
      <c r="D50" s="33"/>
      <c r="E50" s="33"/>
      <c r="F50" s="33"/>
      <c r="G50" s="33"/>
      <c r="H50" s="33"/>
      <c r="J50" s="26">
        <f>文書管理・電子決裁!$G51</f>
        <v>0</v>
      </c>
      <c r="K50" s="28">
        <f>財務会計連携機能!$G51</f>
        <v>0</v>
      </c>
      <c r="Q50" s="26">
        <f>IFERROR(IF(AND(A50="必須",J50="◎"),計算!$N$3,IF(AND(A50="必須",J50="○"),計算!$N$4,IF(AND(A50="必須",J50="△"),計算!$N$5,IF(AND(A50="必須",J50="×"),計算!$N$6,IF(AND(A50="要望",J50="◎"),計算!$O$3,IF(AND(A50="要望",J50="○"),計算!$O$4,IF(AND(A50="要望",J50="△"),計算!$O$5,IF(AND(A50="要望",J50="×"),計算!$O$6,0)))))))),"")</f>
        <v>0</v>
      </c>
      <c r="R50" s="28">
        <f>IFERROR(IF(AND(B50="必須",K50="◎"),計算!$N$3,IF(AND(B50="必須",K50="○"),計算!$N$4,IF(AND(B50="必須",K50="△"),計算!$N$5,IF(AND(B50="必須",K50="×"),計算!$N$6,IF(AND(B50="要望",K50="◎"),計算!$O$3,IF(AND(B50="要望",K50="○"),計算!$O$4,IF(AND(B50="要望",K50="△"),計算!$O$5,IF(AND(B50="要望",K50="×"),計算!$O$6,0)))))))),"")</f>
        <v>0</v>
      </c>
      <c r="T50" s="18"/>
      <c r="U50" s="18"/>
      <c r="V50" s="18"/>
    </row>
    <row r="51" spans="1:22" x14ac:dyDescent="0.15">
      <c r="A51" s="26" t="str">
        <f>文書管理・電子決裁!$F52</f>
        <v>必須</v>
      </c>
      <c r="B51" s="28">
        <f>財務会計連携機能!$F52</f>
        <v>0</v>
      </c>
      <c r="C51" s="33"/>
      <c r="D51" s="33"/>
      <c r="E51" s="33"/>
      <c r="F51" s="33"/>
      <c r="G51" s="33"/>
      <c r="H51" s="33"/>
      <c r="J51" s="26">
        <f>文書管理・電子決裁!$G52</f>
        <v>0</v>
      </c>
      <c r="K51" s="28">
        <f>財務会計連携機能!$G52</f>
        <v>0</v>
      </c>
      <c r="Q51" s="26">
        <f>IFERROR(IF(AND(A51="必須",J51="◎"),計算!$N$3,IF(AND(A51="必須",J51="○"),計算!$N$4,IF(AND(A51="必須",J51="△"),計算!$N$5,IF(AND(A51="必須",J51="×"),計算!$N$6,IF(AND(A51="要望",J51="◎"),計算!$O$3,IF(AND(A51="要望",J51="○"),計算!$O$4,IF(AND(A51="要望",J51="△"),計算!$O$5,IF(AND(A51="要望",J51="×"),計算!$O$6,0)))))))),"")</f>
        <v>0</v>
      </c>
      <c r="R51" s="28">
        <f>IFERROR(IF(AND(B51="必須",K51="◎"),計算!$N$3,IF(AND(B51="必須",K51="○"),計算!$N$4,IF(AND(B51="必須",K51="△"),計算!$N$5,IF(AND(B51="必須",K51="×"),計算!$N$6,IF(AND(B51="要望",K51="◎"),計算!$O$3,IF(AND(B51="要望",K51="○"),計算!$O$4,IF(AND(B51="要望",K51="△"),計算!$O$5,IF(AND(B51="要望",K51="×"),計算!$O$6,0)))))))),"")</f>
        <v>0</v>
      </c>
      <c r="T51" s="18"/>
      <c r="U51" s="18"/>
      <c r="V51" s="18"/>
    </row>
    <row r="52" spans="1:22" x14ac:dyDescent="0.15">
      <c r="A52" s="26" t="str">
        <f>文書管理・電子決裁!$F53</f>
        <v>必須</v>
      </c>
      <c r="B52" s="28">
        <f>財務会計連携機能!$F53</f>
        <v>0</v>
      </c>
      <c r="C52" s="33"/>
      <c r="D52" s="33"/>
      <c r="E52" s="33"/>
      <c r="F52" s="33"/>
      <c r="G52" s="33"/>
      <c r="H52" s="33"/>
      <c r="J52" s="26">
        <f>文書管理・電子決裁!$G53</f>
        <v>0</v>
      </c>
      <c r="K52" s="28">
        <f>財務会計連携機能!$G53</f>
        <v>0</v>
      </c>
      <c r="Q52" s="26">
        <f>IFERROR(IF(AND(A52="必須",J52="◎"),計算!$N$3,IF(AND(A52="必須",J52="○"),計算!$N$4,IF(AND(A52="必須",J52="△"),計算!$N$5,IF(AND(A52="必須",J52="×"),計算!$N$6,IF(AND(A52="要望",J52="◎"),計算!$O$3,IF(AND(A52="要望",J52="○"),計算!$O$4,IF(AND(A52="要望",J52="△"),計算!$O$5,IF(AND(A52="要望",J52="×"),計算!$O$6,0)))))))),"")</f>
        <v>0</v>
      </c>
      <c r="R52" s="28">
        <f>IFERROR(IF(AND(B52="必須",K52="◎"),計算!$N$3,IF(AND(B52="必須",K52="○"),計算!$N$4,IF(AND(B52="必須",K52="△"),計算!$N$5,IF(AND(B52="必須",K52="×"),計算!$N$6,IF(AND(B52="要望",K52="◎"),計算!$O$3,IF(AND(B52="要望",K52="○"),計算!$O$4,IF(AND(B52="要望",K52="△"),計算!$O$5,IF(AND(B52="要望",K52="×"),計算!$O$6,0)))))))),"")</f>
        <v>0</v>
      </c>
      <c r="T52" s="18"/>
      <c r="U52" s="18"/>
      <c r="V52" s="18"/>
    </row>
    <row r="53" spans="1:22" x14ac:dyDescent="0.15">
      <c r="A53" s="26" t="str">
        <f>文書管理・電子決裁!$F54</f>
        <v>必須</v>
      </c>
      <c r="B53" s="28">
        <f>財務会計連携機能!$F54</f>
        <v>0</v>
      </c>
      <c r="C53" s="33"/>
      <c r="D53" s="33"/>
      <c r="E53" s="33"/>
      <c r="F53" s="33"/>
      <c r="G53" s="33"/>
      <c r="H53" s="33"/>
      <c r="J53" s="26">
        <f>文書管理・電子決裁!$G54</f>
        <v>0</v>
      </c>
      <c r="K53" s="28">
        <f>財務会計連携機能!$G54</f>
        <v>0</v>
      </c>
      <c r="Q53" s="26">
        <f>IFERROR(IF(AND(A53="必須",J53="◎"),計算!$N$3,IF(AND(A53="必須",J53="○"),計算!$N$4,IF(AND(A53="必須",J53="△"),計算!$N$5,IF(AND(A53="必須",J53="×"),計算!$N$6,IF(AND(A53="要望",J53="◎"),計算!$O$3,IF(AND(A53="要望",J53="○"),計算!$O$4,IF(AND(A53="要望",J53="△"),計算!$O$5,IF(AND(A53="要望",J53="×"),計算!$O$6,0)))))))),"")</f>
        <v>0</v>
      </c>
      <c r="R53" s="28">
        <f>IFERROR(IF(AND(B53="必須",K53="◎"),計算!$N$3,IF(AND(B53="必須",K53="○"),計算!$N$4,IF(AND(B53="必須",K53="△"),計算!$N$5,IF(AND(B53="必須",K53="×"),計算!$N$6,IF(AND(B53="要望",K53="◎"),計算!$O$3,IF(AND(B53="要望",K53="○"),計算!$O$4,IF(AND(B53="要望",K53="△"),計算!$O$5,IF(AND(B53="要望",K53="×"),計算!$O$6,0)))))))),"")</f>
        <v>0</v>
      </c>
      <c r="T53" s="18"/>
      <c r="U53" s="18"/>
      <c r="V53" s="18"/>
    </row>
    <row r="54" spans="1:22" x14ac:dyDescent="0.15">
      <c r="A54" s="26" t="str">
        <f>文書管理・電子決裁!$F55</f>
        <v>必須</v>
      </c>
      <c r="B54" s="28">
        <f>財務会計連携機能!$F55</f>
        <v>0</v>
      </c>
      <c r="C54" s="33"/>
      <c r="D54" s="33"/>
      <c r="E54" s="33"/>
      <c r="F54" s="33"/>
      <c r="G54" s="33"/>
      <c r="H54" s="33"/>
      <c r="J54" s="26">
        <f>文書管理・電子決裁!$G55</f>
        <v>0</v>
      </c>
      <c r="K54" s="28">
        <f>財務会計連携機能!$G55</f>
        <v>0</v>
      </c>
      <c r="Q54" s="26">
        <f>IFERROR(IF(AND(A54="必須",J54="◎"),計算!$N$3,IF(AND(A54="必須",J54="○"),計算!$N$4,IF(AND(A54="必須",J54="△"),計算!$N$5,IF(AND(A54="必須",J54="×"),計算!$N$6,IF(AND(A54="要望",J54="◎"),計算!$O$3,IF(AND(A54="要望",J54="○"),計算!$O$4,IF(AND(A54="要望",J54="△"),計算!$O$5,IF(AND(A54="要望",J54="×"),計算!$O$6,0)))))))),"")</f>
        <v>0</v>
      </c>
      <c r="R54" s="28">
        <f>IFERROR(IF(AND(B54="必須",K54="◎"),計算!$N$3,IF(AND(B54="必須",K54="○"),計算!$N$4,IF(AND(B54="必須",K54="△"),計算!$N$5,IF(AND(B54="必須",K54="×"),計算!$N$6,IF(AND(B54="要望",K54="◎"),計算!$O$3,IF(AND(B54="要望",K54="○"),計算!$O$4,IF(AND(B54="要望",K54="△"),計算!$O$5,IF(AND(B54="要望",K54="×"),計算!$O$6,0)))))))),"")</f>
        <v>0</v>
      </c>
      <c r="T54" s="18"/>
      <c r="U54" s="18"/>
      <c r="V54" s="18"/>
    </row>
    <row r="55" spans="1:22" x14ac:dyDescent="0.15">
      <c r="A55" s="26" t="str">
        <f>文書管理・電子決裁!$F56</f>
        <v>必須</v>
      </c>
      <c r="B55" s="28">
        <f>財務会計連携機能!$F56</f>
        <v>0</v>
      </c>
      <c r="C55" s="33"/>
      <c r="D55" s="33"/>
      <c r="E55" s="33"/>
      <c r="F55" s="33"/>
      <c r="G55" s="33"/>
      <c r="H55" s="33"/>
      <c r="J55" s="26">
        <f>文書管理・電子決裁!$G56</f>
        <v>0</v>
      </c>
      <c r="K55" s="28">
        <f>財務会計連携機能!$G56</f>
        <v>0</v>
      </c>
      <c r="Q55" s="26">
        <f>IFERROR(IF(AND(A55="必須",J55="◎"),計算!$N$3,IF(AND(A55="必須",J55="○"),計算!$N$4,IF(AND(A55="必須",J55="△"),計算!$N$5,IF(AND(A55="必須",J55="×"),計算!$N$6,IF(AND(A55="要望",J55="◎"),計算!$O$3,IF(AND(A55="要望",J55="○"),計算!$O$4,IF(AND(A55="要望",J55="△"),計算!$O$5,IF(AND(A55="要望",J55="×"),計算!$O$6,0)))))))),"")</f>
        <v>0</v>
      </c>
      <c r="R55" s="28">
        <f>IFERROR(IF(AND(B55="必須",K55="◎"),計算!$N$3,IF(AND(B55="必須",K55="○"),計算!$N$4,IF(AND(B55="必須",K55="△"),計算!$N$5,IF(AND(B55="必須",K55="×"),計算!$N$6,IF(AND(B55="要望",K55="◎"),計算!$O$3,IF(AND(B55="要望",K55="○"),計算!$O$4,IF(AND(B55="要望",K55="△"),計算!$O$5,IF(AND(B55="要望",K55="×"),計算!$O$6,0)))))))),"")</f>
        <v>0</v>
      </c>
      <c r="T55" s="18"/>
      <c r="U55" s="18"/>
      <c r="V55" s="18"/>
    </row>
    <row r="56" spans="1:22" x14ac:dyDescent="0.15">
      <c r="A56" s="26" t="str">
        <f>文書管理・電子決裁!$F57</f>
        <v>必須</v>
      </c>
      <c r="B56" s="28">
        <f>財務会計連携機能!$F57</f>
        <v>0</v>
      </c>
      <c r="C56" s="33"/>
      <c r="D56" s="33"/>
      <c r="E56" s="33"/>
      <c r="F56" s="33"/>
      <c r="G56" s="33"/>
      <c r="H56" s="33"/>
      <c r="J56" s="26">
        <f>文書管理・電子決裁!$G57</f>
        <v>0</v>
      </c>
      <c r="K56" s="28">
        <f>財務会計連携機能!$G57</f>
        <v>0</v>
      </c>
      <c r="Q56" s="26">
        <f>IFERROR(IF(AND(A56="必須",J56="◎"),計算!$N$3,IF(AND(A56="必須",J56="○"),計算!$N$4,IF(AND(A56="必須",J56="△"),計算!$N$5,IF(AND(A56="必須",J56="×"),計算!$N$6,IF(AND(A56="要望",J56="◎"),計算!$O$3,IF(AND(A56="要望",J56="○"),計算!$O$4,IF(AND(A56="要望",J56="△"),計算!$O$5,IF(AND(A56="要望",J56="×"),計算!$O$6,0)))))))),"")</f>
        <v>0</v>
      </c>
      <c r="R56" s="28">
        <f>IFERROR(IF(AND(B56="必須",K56="◎"),計算!$N$3,IF(AND(B56="必須",K56="○"),計算!$N$4,IF(AND(B56="必須",K56="△"),計算!$N$5,IF(AND(B56="必須",K56="×"),計算!$N$6,IF(AND(B56="要望",K56="◎"),計算!$O$3,IF(AND(B56="要望",K56="○"),計算!$O$4,IF(AND(B56="要望",K56="△"),計算!$O$5,IF(AND(B56="要望",K56="×"),計算!$O$6,0)))))))),"")</f>
        <v>0</v>
      </c>
      <c r="T56" s="18"/>
      <c r="U56" s="18"/>
      <c r="V56" s="18"/>
    </row>
    <row r="57" spans="1:22" x14ac:dyDescent="0.15">
      <c r="A57" s="26" t="str">
        <f>文書管理・電子決裁!$F58</f>
        <v>必須</v>
      </c>
      <c r="B57" s="28">
        <f>財務会計連携機能!$F58</f>
        <v>0</v>
      </c>
      <c r="C57" s="33"/>
      <c r="D57" s="33"/>
      <c r="E57" s="33"/>
      <c r="F57" s="33"/>
      <c r="G57" s="33"/>
      <c r="H57" s="33"/>
      <c r="J57" s="26">
        <f>文書管理・電子決裁!$G58</f>
        <v>0</v>
      </c>
      <c r="K57" s="28">
        <f>財務会計連携機能!$G58</f>
        <v>0</v>
      </c>
      <c r="Q57" s="26">
        <f>IFERROR(IF(AND(A57="必須",J57="◎"),計算!$N$3,IF(AND(A57="必須",J57="○"),計算!$N$4,IF(AND(A57="必須",J57="△"),計算!$N$5,IF(AND(A57="必須",J57="×"),計算!$N$6,IF(AND(A57="要望",J57="◎"),計算!$O$3,IF(AND(A57="要望",J57="○"),計算!$O$4,IF(AND(A57="要望",J57="△"),計算!$O$5,IF(AND(A57="要望",J57="×"),計算!$O$6,0)))))))),"")</f>
        <v>0</v>
      </c>
      <c r="R57" s="28">
        <f>IFERROR(IF(AND(B57="必須",K57="◎"),計算!$N$3,IF(AND(B57="必須",K57="○"),計算!$N$4,IF(AND(B57="必須",K57="△"),計算!$N$5,IF(AND(B57="必須",K57="×"),計算!$N$6,IF(AND(B57="要望",K57="◎"),計算!$O$3,IF(AND(B57="要望",K57="○"),計算!$O$4,IF(AND(B57="要望",K57="△"),計算!$O$5,IF(AND(B57="要望",K57="×"),計算!$O$6,0)))))))),"")</f>
        <v>0</v>
      </c>
      <c r="T57" s="18"/>
      <c r="U57" s="18"/>
      <c r="V57" s="18"/>
    </row>
    <row r="58" spans="1:22" x14ac:dyDescent="0.15">
      <c r="A58" s="26" t="str">
        <f>文書管理・電子決裁!$F59</f>
        <v>必須</v>
      </c>
      <c r="B58" s="28">
        <f>財務会計連携機能!$F59</f>
        <v>0</v>
      </c>
      <c r="C58" s="33"/>
      <c r="D58" s="33"/>
      <c r="E58" s="33"/>
      <c r="F58" s="33"/>
      <c r="G58" s="33"/>
      <c r="H58" s="33"/>
      <c r="J58" s="26">
        <f>文書管理・電子決裁!$G59</f>
        <v>0</v>
      </c>
      <c r="K58" s="28">
        <f>財務会計連携機能!$G59</f>
        <v>0</v>
      </c>
      <c r="Q58" s="26">
        <f>IFERROR(IF(AND(A58="必須",J58="◎"),計算!$N$3,IF(AND(A58="必須",J58="○"),計算!$N$4,IF(AND(A58="必須",J58="△"),計算!$N$5,IF(AND(A58="必須",J58="×"),計算!$N$6,IF(AND(A58="要望",J58="◎"),計算!$O$3,IF(AND(A58="要望",J58="○"),計算!$O$4,IF(AND(A58="要望",J58="△"),計算!$O$5,IF(AND(A58="要望",J58="×"),計算!$O$6,0)))))))),"")</f>
        <v>0</v>
      </c>
      <c r="R58" s="28">
        <f>IFERROR(IF(AND(B58="必須",K58="◎"),計算!$N$3,IF(AND(B58="必須",K58="○"),計算!$N$4,IF(AND(B58="必須",K58="△"),計算!$N$5,IF(AND(B58="必須",K58="×"),計算!$N$6,IF(AND(B58="要望",K58="◎"),計算!$O$3,IF(AND(B58="要望",K58="○"),計算!$O$4,IF(AND(B58="要望",K58="△"),計算!$O$5,IF(AND(B58="要望",K58="×"),計算!$O$6,0)))))))),"")</f>
        <v>0</v>
      </c>
      <c r="T58" s="18"/>
      <c r="U58" s="18"/>
      <c r="V58" s="18"/>
    </row>
    <row r="59" spans="1:22" x14ac:dyDescent="0.15">
      <c r="A59" s="26" t="str">
        <f>文書管理・電子決裁!$F60</f>
        <v>必須</v>
      </c>
      <c r="B59" s="28">
        <f>財務会計連携機能!$F60</f>
        <v>0</v>
      </c>
      <c r="C59" s="33"/>
      <c r="D59" s="33"/>
      <c r="E59" s="33"/>
      <c r="F59" s="33"/>
      <c r="G59" s="33"/>
      <c r="H59" s="33"/>
      <c r="J59" s="26">
        <f>文書管理・電子決裁!$G60</f>
        <v>0</v>
      </c>
      <c r="K59" s="28">
        <f>財務会計連携機能!$G60</f>
        <v>0</v>
      </c>
      <c r="Q59" s="26">
        <f>IFERROR(IF(AND(A59="必須",J59="◎"),計算!$N$3,IF(AND(A59="必須",J59="○"),計算!$N$4,IF(AND(A59="必須",J59="△"),計算!$N$5,IF(AND(A59="必須",J59="×"),計算!$N$6,IF(AND(A59="要望",J59="◎"),計算!$O$3,IF(AND(A59="要望",J59="○"),計算!$O$4,IF(AND(A59="要望",J59="△"),計算!$O$5,IF(AND(A59="要望",J59="×"),計算!$O$6,0)))))))),"")</f>
        <v>0</v>
      </c>
      <c r="R59" s="28">
        <f>IFERROR(IF(AND(B59="必須",K59="◎"),計算!$N$3,IF(AND(B59="必須",K59="○"),計算!$N$4,IF(AND(B59="必須",K59="△"),計算!$N$5,IF(AND(B59="必須",K59="×"),計算!$N$6,IF(AND(B59="要望",K59="◎"),計算!$O$3,IF(AND(B59="要望",K59="○"),計算!$O$4,IF(AND(B59="要望",K59="△"),計算!$O$5,IF(AND(B59="要望",K59="×"),計算!$O$6,0)))))))),"")</f>
        <v>0</v>
      </c>
      <c r="T59" s="18"/>
      <c r="U59" s="18"/>
      <c r="V59" s="18"/>
    </row>
    <row r="60" spans="1:22" x14ac:dyDescent="0.15">
      <c r="A60" s="26" t="str">
        <f>文書管理・電子決裁!$F61</f>
        <v>必須</v>
      </c>
      <c r="B60" s="28">
        <f>財務会計連携機能!$F61</f>
        <v>0</v>
      </c>
      <c r="C60" s="33"/>
      <c r="D60" s="33"/>
      <c r="E60" s="33"/>
      <c r="F60" s="33"/>
      <c r="G60" s="33"/>
      <c r="H60" s="33"/>
      <c r="J60" s="26">
        <f>文書管理・電子決裁!$G61</f>
        <v>0</v>
      </c>
      <c r="K60" s="28">
        <f>財務会計連携機能!$G61</f>
        <v>0</v>
      </c>
      <c r="Q60" s="26">
        <f>IFERROR(IF(AND(A60="必須",J60="◎"),計算!$N$3,IF(AND(A60="必須",J60="○"),計算!$N$4,IF(AND(A60="必須",J60="△"),計算!$N$5,IF(AND(A60="必須",J60="×"),計算!$N$6,IF(AND(A60="要望",J60="◎"),計算!$O$3,IF(AND(A60="要望",J60="○"),計算!$O$4,IF(AND(A60="要望",J60="△"),計算!$O$5,IF(AND(A60="要望",J60="×"),計算!$O$6,0)))))))),"")</f>
        <v>0</v>
      </c>
      <c r="R60" s="28">
        <f>IFERROR(IF(AND(B60="必須",K60="◎"),計算!$N$3,IF(AND(B60="必須",K60="○"),計算!$N$4,IF(AND(B60="必須",K60="△"),計算!$N$5,IF(AND(B60="必須",K60="×"),計算!$N$6,IF(AND(B60="要望",K60="◎"),計算!$O$3,IF(AND(B60="要望",K60="○"),計算!$O$4,IF(AND(B60="要望",K60="△"),計算!$O$5,IF(AND(B60="要望",K60="×"),計算!$O$6,0)))))))),"")</f>
        <v>0</v>
      </c>
      <c r="T60" s="18"/>
      <c r="U60" s="18"/>
      <c r="V60" s="18"/>
    </row>
    <row r="61" spans="1:22" x14ac:dyDescent="0.15">
      <c r="A61" s="26" t="str">
        <f>文書管理・電子決裁!$F62</f>
        <v>必須</v>
      </c>
      <c r="B61" s="28">
        <f>財務会計連携機能!$F62</f>
        <v>0</v>
      </c>
      <c r="C61" s="33"/>
      <c r="D61" s="33"/>
      <c r="E61" s="33"/>
      <c r="F61" s="33"/>
      <c r="G61" s="33"/>
      <c r="H61" s="33"/>
      <c r="J61" s="26">
        <f>文書管理・電子決裁!$G62</f>
        <v>0</v>
      </c>
      <c r="K61" s="28">
        <f>財務会計連携機能!$G62</f>
        <v>0</v>
      </c>
      <c r="Q61" s="26">
        <f>IFERROR(IF(AND(A61="必須",J61="◎"),計算!$N$3,IF(AND(A61="必須",J61="○"),計算!$N$4,IF(AND(A61="必須",J61="△"),計算!$N$5,IF(AND(A61="必須",J61="×"),計算!$N$6,IF(AND(A61="要望",J61="◎"),計算!$O$3,IF(AND(A61="要望",J61="○"),計算!$O$4,IF(AND(A61="要望",J61="△"),計算!$O$5,IF(AND(A61="要望",J61="×"),計算!$O$6,0)))))))),"")</f>
        <v>0</v>
      </c>
      <c r="R61" s="28">
        <f>IFERROR(IF(AND(B61="必須",K61="◎"),計算!$N$3,IF(AND(B61="必須",K61="○"),計算!$N$4,IF(AND(B61="必須",K61="△"),計算!$N$5,IF(AND(B61="必須",K61="×"),計算!$N$6,IF(AND(B61="要望",K61="◎"),計算!$O$3,IF(AND(B61="要望",K61="○"),計算!$O$4,IF(AND(B61="要望",K61="△"),計算!$O$5,IF(AND(B61="要望",K61="×"),計算!$O$6,0)))))))),"")</f>
        <v>0</v>
      </c>
      <c r="T61" s="18"/>
      <c r="U61" s="18"/>
      <c r="V61" s="18"/>
    </row>
    <row r="62" spans="1:22" x14ac:dyDescent="0.15">
      <c r="A62" s="26" t="str">
        <f>文書管理・電子決裁!$F63</f>
        <v>要望</v>
      </c>
      <c r="B62" s="28">
        <f>財務会計連携機能!$F63</f>
        <v>0</v>
      </c>
      <c r="C62" s="33"/>
      <c r="D62" s="33"/>
      <c r="E62" s="33"/>
      <c r="F62" s="33"/>
      <c r="G62" s="33"/>
      <c r="H62" s="33"/>
      <c r="J62" s="26">
        <f>文書管理・電子決裁!$G63</f>
        <v>0</v>
      </c>
      <c r="K62" s="28">
        <f>財務会計連携機能!$G63</f>
        <v>0</v>
      </c>
      <c r="Q62" s="26">
        <f>IFERROR(IF(AND(A62="必須",J62="◎"),計算!$N$3,IF(AND(A62="必須",J62="○"),計算!$N$4,IF(AND(A62="必須",J62="△"),計算!$N$5,IF(AND(A62="必須",J62="×"),計算!$N$6,IF(AND(A62="要望",J62="◎"),計算!$O$3,IF(AND(A62="要望",J62="○"),計算!$O$4,IF(AND(A62="要望",J62="△"),計算!$O$5,IF(AND(A62="要望",J62="×"),計算!$O$6,0)))))))),"")</f>
        <v>0</v>
      </c>
      <c r="R62" s="28">
        <f>IFERROR(IF(AND(B62="必須",K62="◎"),計算!$N$3,IF(AND(B62="必須",K62="○"),計算!$N$4,IF(AND(B62="必須",K62="△"),計算!$N$5,IF(AND(B62="必須",K62="×"),計算!$N$6,IF(AND(B62="要望",K62="◎"),計算!$O$3,IF(AND(B62="要望",K62="○"),計算!$O$4,IF(AND(B62="要望",K62="△"),計算!$O$5,IF(AND(B62="要望",K62="×"),計算!$O$6,0)))))))),"")</f>
        <v>0</v>
      </c>
      <c r="T62" s="18"/>
      <c r="U62" s="18"/>
      <c r="V62" s="18"/>
    </row>
    <row r="63" spans="1:22" x14ac:dyDescent="0.15">
      <c r="A63" s="26" t="str">
        <f>文書管理・電子決裁!$F64</f>
        <v>要望</v>
      </c>
      <c r="B63" s="28">
        <f>財務会計連携機能!$F64</f>
        <v>0</v>
      </c>
      <c r="C63" s="33"/>
      <c r="D63" s="33"/>
      <c r="E63" s="33"/>
      <c r="F63" s="33"/>
      <c r="G63" s="33"/>
      <c r="H63" s="33"/>
      <c r="J63" s="26">
        <f>文書管理・電子決裁!$G64</f>
        <v>0</v>
      </c>
      <c r="K63" s="28">
        <f>財務会計連携機能!$G64</f>
        <v>0</v>
      </c>
      <c r="Q63" s="26">
        <f>IFERROR(IF(AND(A63="必須",J63="◎"),計算!$N$3,IF(AND(A63="必須",J63="○"),計算!$N$4,IF(AND(A63="必須",J63="△"),計算!$N$5,IF(AND(A63="必須",J63="×"),計算!$N$6,IF(AND(A63="要望",J63="◎"),計算!$O$3,IF(AND(A63="要望",J63="○"),計算!$O$4,IF(AND(A63="要望",J63="△"),計算!$O$5,IF(AND(A63="要望",J63="×"),計算!$O$6,0)))))))),"")</f>
        <v>0</v>
      </c>
      <c r="R63" s="28">
        <f>IFERROR(IF(AND(B63="必須",K63="◎"),計算!$N$3,IF(AND(B63="必須",K63="○"),計算!$N$4,IF(AND(B63="必須",K63="△"),計算!$N$5,IF(AND(B63="必須",K63="×"),計算!$N$6,IF(AND(B63="要望",K63="◎"),計算!$O$3,IF(AND(B63="要望",K63="○"),計算!$O$4,IF(AND(B63="要望",K63="△"),計算!$O$5,IF(AND(B63="要望",K63="×"),計算!$O$6,0)))))))),"")</f>
        <v>0</v>
      </c>
      <c r="T63" s="18"/>
      <c r="U63" s="18"/>
      <c r="V63" s="18"/>
    </row>
    <row r="64" spans="1:22" x14ac:dyDescent="0.15">
      <c r="A64" s="26" t="str">
        <f>文書管理・電子決裁!$F65</f>
        <v>必須</v>
      </c>
      <c r="B64" s="28">
        <f>財務会計連携機能!$F65</f>
        <v>0</v>
      </c>
      <c r="C64" s="33"/>
      <c r="D64" s="33"/>
      <c r="E64" s="33"/>
      <c r="F64" s="33"/>
      <c r="G64" s="33"/>
      <c r="H64" s="33"/>
      <c r="J64" s="26">
        <f>文書管理・電子決裁!$G65</f>
        <v>0</v>
      </c>
      <c r="K64" s="28">
        <f>財務会計連携機能!$G65</f>
        <v>0</v>
      </c>
      <c r="Q64" s="26">
        <f>IFERROR(IF(AND(A64="必須",J64="◎"),計算!$N$3,IF(AND(A64="必須",J64="○"),計算!$N$4,IF(AND(A64="必須",J64="△"),計算!$N$5,IF(AND(A64="必須",J64="×"),計算!$N$6,IF(AND(A64="要望",J64="◎"),計算!$O$3,IF(AND(A64="要望",J64="○"),計算!$O$4,IF(AND(A64="要望",J64="△"),計算!$O$5,IF(AND(A64="要望",J64="×"),計算!$O$6,0)))))))),"")</f>
        <v>0</v>
      </c>
      <c r="R64" s="28">
        <f>IFERROR(IF(AND(B64="必須",K64="◎"),計算!$N$3,IF(AND(B64="必須",K64="○"),計算!$N$4,IF(AND(B64="必須",K64="△"),計算!$N$5,IF(AND(B64="必須",K64="×"),計算!$N$6,IF(AND(B64="要望",K64="◎"),計算!$O$3,IF(AND(B64="要望",K64="○"),計算!$O$4,IF(AND(B64="要望",K64="△"),計算!$O$5,IF(AND(B64="要望",K64="×"),計算!$O$6,0)))))))),"")</f>
        <v>0</v>
      </c>
      <c r="T64" s="18"/>
      <c r="U64" s="18"/>
      <c r="V64" s="18"/>
    </row>
    <row r="65" spans="1:22" x14ac:dyDescent="0.15">
      <c r="A65" s="26" t="str">
        <f>文書管理・電子決裁!$F66</f>
        <v>要望</v>
      </c>
      <c r="B65" s="28">
        <f>財務会計連携機能!$F66</f>
        <v>0</v>
      </c>
      <c r="C65" s="33"/>
      <c r="D65" s="33"/>
      <c r="E65" s="33"/>
      <c r="F65" s="33"/>
      <c r="G65" s="33"/>
      <c r="H65" s="33"/>
      <c r="J65" s="26">
        <f>文書管理・電子決裁!$G66</f>
        <v>0</v>
      </c>
      <c r="K65" s="28">
        <f>財務会計連携機能!$G66</f>
        <v>0</v>
      </c>
      <c r="Q65" s="26">
        <f>IFERROR(IF(AND(A65="必須",J65="◎"),計算!$N$3,IF(AND(A65="必須",J65="○"),計算!$N$4,IF(AND(A65="必須",J65="△"),計算!$N$5,IF(AND(A65="必須",J65="×"),計算!$N$6,IF(AND(A65="要望",J65="◎"),計算!$O$3,IF(AND(A65="要望",J65="○"),計算!$O$4,IF(AND(A65="要望",J65="△"),計算!$O$5,IF(AND(A65="要望",J65="×"),計算!$O$6,0)))))))),"")</f>
        <v>0</v>
      </c>
      <c r="R65" s="28">
        <f>IFERROR(IF(AND(B65="必須",K65="◎"),計算!$N$3,IF(AND(B65="必須",K65="○"),計算!$N$4,IF(AND(B65="必須",K65="△"),計算!$N$5,IF(AND(B65="必須",K65="×"),計算!$N$6,IF(AND(B65="要望",K65="◎"),計算!$O$3,IF(AND(B65="要望",K65="○"),計算!$O$4,IF(AND(B65="要望",K65="△"),計算!$O$5,IF(AND(B65="要望",K65="×"),計算!$O$6,0)))))))),"")</f>
        <v>0</v>
      </c>
      <c r="T65" s="18"/>
      <c r="U65" s="18"/>
      <c r="V65" s="18"/>
    </row>
    <row r="66" spans="1:22" x14ac:dyDescent="0.15">
      <c r="A66" s="26" t="str">
        <f>文書管理・電子決裁!$F67</f>
        <v>必須</v>
      </c>
      <c r="B66" s="28">
        <f>財務会計連携機能!$F67</f>
        <v>0</v>
      </c>
      <c r="C66" s="33"/>
      <c r="D66" s="33"/>
      <c r="E66" s="33"/>
      <c r="F66" s="33"/>
      <c r="G66" s="33"/>
      <c r="H66" s="33"/>
      <c r="J66" s="26">
        <f>文書管理・電子決裁!$G67</f>
        <v>0</v>
      </c>
      <c r="K66" s="28">
        <f>財務会計連携機能!$G67</f>
        <v>0</v>
      </c>
      <c r="Q66" s="26">
        <f>IFERROR(IF(AND(A66="必須",J66="◎"),計算!$N$3,IF(AND(A66="必須",J66="○"),計算!$N$4,IF(AND(A66="必須",J66="△"),計算!$N$5,IF(AND(A66="必須",J66="×"),計算!$N$6,IF(AND(A66="要望",J66="◎"),計算!$O$3,IF(AND(A66="要望",J66="○"),計算!$O$4,IF(AND(A66="要望",J66="△"),計算!$O$5,IF(AND(A66="要望",J66="×"),計算!$O$6,0)))))))),"")</f>
        <v>0</v>
      </c>
      <c r="R66" s="28">
        <f>IFERROR(IF(AND(B66="必須",K66="◎"),計算!$N$3,IF(AND(B66="必須",K66="○"),計算!$N$4,IF(AND(B66="必須",K66="△"),計算!$N$5,IF(AND(B66="必須",K66="×"),計算!$N$6,IF(AND(B66="要望",K66="◎"),計算!$O$3,IF(AND(B66="要望",K66="○"),計算!$O$4,IF(AND(B66="要望",K66="△"),計算!$O$5,IF(AND(B66="要望",K66="×"),計算!$O$6,0)))))))),"")</f>
        <v>0</v>
      </c>
      <c r="T66" s="18"/>
      <c r="U66" s="18"/>
      <c r="V66" s="18"/>
    </row>
    <row r="67" spans="1:22" x14ac:dyDescent="0.15">
      <c r="A67" s="26" t="str">
        <f>文書管理・電子決裁!$F68</f>
        <v>必須</v>
      </c>
      <c r="B67" s="28">
        <f>財務会計連携機能!$F68</f>
        <v>0</v>
      </c>
      <c r="C67" s="33"/>
      <c r="D67" s="33"/>
      <c r="E67" s="33"/>
      <c r="F67" s="33"/>
      <c r="G67" s="33"/>
      <c r="H67" s="33"/>
      <c r="J67" s="26">
        <f>文書管理・電子決裁!$G68</f>
        <v>0</v>
      </c>
      <c r="K67" s="28">
        <f>財務会計連携機能!$G68</f>
        <v>0</v>
      </c>
      <c r="Q67" s="26">
        <f>IFERROR(IF(AND(A67="必須",J67="◎"),計算!$N$3,IF(AND(A67="必須",J67="○"),計算!$N$4,IF(AND(A67="必須",J67="△"),計算!$N$5,IF(AND(A67="必須",J67="×"),計算!$N$6,IF(AND(A67="要望",J67="◎"),計算!$O$3,IF(AND(A67="要望",J67="○"),計算!$O$4,IF(AND(A67="要望",J67="△"),計算!$O$5,IF(AND(A67="要望",J67="×"),計算!$O$6,0)))))))),"")</f>
        <v>0</v>
      </c>
      <c r="R67" s="28">
        <f>IFERROR(IF(AND(B67="必須",K67="◎"),計算!$N$3,IF(AND(B67="必須",K67="○"),計算!$N$4,IF(AND(B67="必須",K67="△"),計算!$N$5,IF(AND(B67="必須",K67="×"),計算!$N$6,IF(AND(B67="要望",K67="◎"),計算!$O$3,IF(AND(B67="要望",K67="○"),計算!$O$4,IF(AND(B67="要望",K67="△"),計算!$O$5,IF(AND(B67="要望",K67="×"),計算!$O$6,0)))))))),"")</f>
        <v>0</v>
      </c>
      <c r="T67" s="18"/>
      <c r="U67" s="18"/>
      <c r="V67" s="18"/>
    </row>
    <row r="68" spans="1:22" x14ac:dyDescent="0.15">
      <c r="A68" s="26" t="str">
        <f>文書管理・電子決裁!$F69</f>
        <v>必須</v>
      </c>
      <c r="B68" s="28">
        <f>財務会計連携機能!$F69</f>
        <v>0</v>
      </c>
      <c r="C68" s="33"/>
      <c r="D68" s="33"/>
      <c r="E68" s="33"/>
      <c r="F68" s="33"/>
      <c r="G68" s="33"/>
      <c r="H68" s="33"/>
      <c r="J68" s="26">
        <f>文書管理・電子決裁!$G69</f>
        <v>0</v>
      </c>
      <c r="K68" s="28">
        <f>財務会計連携機能!$G69</f>
        <v>0</v>
      </c>
      <c r="Q68" s="26">
        <f>IFERROR(IF(AND(A68="必須",J68="◎"),計算!$N$3,IF(AND(A68="必須",J68="○"),計算!$N$4,IF(AND(A68="必須",J68="△"),計算!$N$5,IF(AND(A68="必須",J68="×"),計算!$N$6,IF(AND(A68="要望",J68="◎"),計算!$O$3,IF(AND(A68="要望",J68="○"),計算!$O$4,IF(AND(A68="要望",J68="△"),計算!$O$5,IF(AND(A68="要望",J68="×"),計算!$O$6,0)))))))),"")</f>
        <v>0</v>
      </c>
      <c r="R68" s="28">
        <f>IFERROR(IF(AND(B68="必須",K68="◎"),計算!$N$3,IF(AND(B68="必須",K68="○"),計算!$N$4,IF(AND(B68="必須",K68="△"),計算!$N$5,IF(AND(B68="必須",K68="×"),計算!$N$6,IF(AND(B68="要望",K68="◎"),計算!$O$3,IF(AND(B68="要望",K68="○"),計算!$O$4,IF(AND(B68="要望",K68="△"),計算!$O$5,IF(AND(B68="要望",K68="×"),計算!$O$6,0)))))))),"")</f>
        <v>0</v>
      </c>
      <c r="T68" s="18"/>
      <c r="U68" s="18"/>
      <c r="V68" s="18"/>
    </row>
    <row r="69" spans="1:22" x14ac:dyDescent="0.15">
      <c r="A69" s="26" t="str">
        <f>文書管理・電子決裁!$F70</f>
        <v>必須</v>
      </c>
      <c r="B69" s="28">
        <f>財務会計連携機能!$F70</f>
        <v>0</v>
      </c>
      <c r="C69" s="33"/>
      <c r="D69" s="33"/>
      <c r="E69" s="33"/>
      <c r="F69" s="33"/>
      <c r="G69" s="33"/>
      <c r="H69" s="33"/>
      <c r="J69" s="26">
        <f>文書管理・電子決裁!$G70</f>
        <v>0</v>
      </c>
      <c r="K69" s="28">
        <f>財務会計連携機能!$G70</f>
        <v>0</v>
      </c>
      <c r="Q69" s="26">
        <f>IFERROR(IF(AND(A69="必須",J69="◎"),計算!$N$3,IF(AND(A69="必須",J69="○"),計算!$N$4,IF(AND(A69="必須",J69="△"),計算!$N$5,IF(AND(A69="必須",J69="×"),計算!$N$6,IF(AND(A69="要望",J69="◎"),計算!$O$3,IF(AND(A69="要望",J69="○"),計算!$O$4,IF(AND(A69="要望",J69="△"),計算!$O$5,IF(AND(A69="要望",J69="×"),計算!$O$6,0)))))))),"")</f>
        <v>0</v>
      </c>
      <c r="R69" s="28">
        <f>IFERROR(IF(AND(B69="必須",K69="◎"),計算!$N$3,IF(AND(B69="必須",K69="○"),計算!$N$4,IF(AND(B69="必須",K69="△"),計算!$N$5,IF(AND(B69="必須",K69="×"),計算!$N$6,IF(AND(B69="要望",K69="◎"),計算!$O$3,IF(AND(B69="要望",K69="○"),計算!$O$4,IF(AND(B69="要望",K69="△"),計算!$O$5,IF(AND(B69="要望",K69="×"),計算!$O$6,0)))))))),"")</f>
        <v>0</v>
      </c>
      <c r="T69" s="18"/>
      <c r="U69" s="18"/>
      <c r="V69" s="18"/>
    </row>
    <row r="70" spans="1:22" x14ac:dyDescent="0.15">
      <c r="A70" s="26" t="str">
        <f>文書管理・電子決裁!$F71</f>
        <v>必須</v>
      </c>
      <c r="B70" s="28">
        <f>財務会計連携機能!$F71</f>
        <v>0</v>
      </c>
      <c r="C70" s="33"/>
      <c r="D70" s="33"/>
      <c r="E70" s="33"/>
      <c r="F70" s="33"/>
      <c r="G70" s="33"/>
      <c r="H70" s="33"/>
      <c r="J70" s="26">
        <f>文書管理・電子決裁!$G71</f>
        <v>0</v>
      </c>
      <c r="K70" s="28">
        <f>財務会計連携機能!$G71</f>
        <v>0</v>
      </c>
      <c r="Q70" s="26">
        <f>IFERROR(IF(AND(A70="必須",J70="◎"),計算!$N$3,IF(AND(A70="必須",J70="○"),計算!$N$4,IF(AND(A70="必須",J70="△"),計算!$N$5,IF(AND(A70="必須",J70="×"),計算!$N$6,IF(AND(A70="要望",J70="◎"),計算!$O$3,IF(AND(A70="要望",J70="○"),計算!$O$4,IF(AND(A70="要望",J70="△"),計算!$O$5,IF(AND(A70="要望",J70="×"),計算!$O$6,0)))))))),"")</f>
        <v>0</v>
      </c>
      <c r="R70" s="28">
        <f>IFERROR(IF(AND(B70="必須",K70="◎"),計算!$N$3,IF(AND(B70="必須",K70="○"),計算!$N$4,IF(AND(B70="必須",K70="△"),計算!$N$5,IF(AND(B70="必須",K70="×"),計算!$N$6,IF(AND(B70="要望",K70="◎"),計算!$O$3,IF(AND(B70="要望",K70="○"),計算!$O$4,IF(AND(B70="要望",K70="△"),計算!$O$5,IF(AND(B70="要望",K70="×"),計算!$O$6,0)))))))),"")</f>
        <v>0</v>
      </c>
      <c r="T70" s="18"/>
      <c r="U70" s="18"/>
      <c r="V70" s="18"/>
    </row>
    <row r="71" spans="1:22" x14ac:dyDescent="0.15">
      <c r="A71" s="26" t="str">
        <f>文書管理・電子決裁!$F72</f>
        <v>必須</v>
      </c>
      <c r="B71" s="28">
        <f>財務会計連携機能!$F72</f>
        <v>0</v>
      </c>
      <c r="C71" s="33"/>
      <c r="D71" s="33"/>
      <c r="E71" s="33"/>
      <c r="F71" s="33"/>
      <c r="G71" s="33"/>
      <c r="H71" s="33"/>
      <c r="J71" s="26">
        <f>文書管理・電子決裁!$G72</f>
        <v>0</v>
      </c>
      <c r="K71" s="28">
        <f>財務会計連携機能!$G72</f>
        <v>0</v>
      </c>
      <c r="Q71" s="26">
        <f>IFERROR(IF(AND(A71="必須",J71="◎"),計算!$N$3,IF(AND(A71="必須",J71="○"),計算!$N$4,IF(AND(A71="必須",J71="△"),計算!$N$5,IF(AND(A71="必須",J71="×"),計算!$N$6,IF(AND(A71="要望",J71="◎"),計算!$O$3,IF(AND(A71="要望",J71="○"),計算!$O$4,IF(AND(A71="要望",J71="△"),計算!$O$5,IF(AND(A71="要望",J71="×"),計算!$O$6,0)))))))),"")</f>
        <v>0</v>
      </c>
      <c r="R71" s="28">
        <f>IFERROR(IF(AND(B71="必須",K71="◎"),計算!$N$3,IF(AND(B71="必須",K71="○"),計算!$N$4,IF(AND(B71="必須",K71="△"),計算!$N$5,IF(AND(B71="必須",K71="×"),計算!$N$6,IF(AND(B71="要望",K71="◎"),計算!$O$3,IF(AND(B71="要望",K71="○"),計算!$O$4,IF(AND(B71="要望",K71="△"),計算!$O$5,IF(AND(B71="要望",K71="×"),計算!$O$6,0)))))))),"")</f>
        <v>0</v>
      </c>
      <c r="T71" s="18"/>
      <c r="U71" s="18"/>
      <c r="V71" s="18"/>
    </row>
    <row r="72" spans="1:22" x14ac:dyDescent="0.15">
      <c r="A72" s="26" t="str">
        <f>文書管理・電子決裁!$F73</f>
        <v>必須</v>
      </c>
      <c r="B72" s="28">
        <f>財務会計連携機能!$F73</f>
        <v>0</v>
      </c>
      <c r="C72" s="33"/>
      <c r="D72" s="33"/>
      <c r="E72" s="33"/>
      <c r="F72" s="33"/>
      <c r="G72" s="33"/>
      <c r="H72" s="33"/>
      <c r="J72" s="26">
        <f>文書管理・電子決裁!$G73</f>
        <v>0</v>
      </c>
      <c r="K72" s="28">
        <f>財務会計連携機能!$G73</f>
        <v>0</v>
      </c>
      <c r="Q72" s="26">
        <f>IFERROR(IF(AND(A72="必須",J72="◎"),計算!$N$3,IF(AND(A72="必須",J72="○"),計算!$N$4,IF(AND(A72="必須",J72="△"),計算!$N$5,IF(AND(A72="必須",J72="×"),計算!$N$6,IF(AND(A72="要望",J72="◎"),計算!$O$3,IF(AND(A72="要望",J72="○"),計算!$O$4,IF(AND(A72="要望",J72="△"),計算!$O$5,IF(AND(A72="要望",J72="×"),計算!$O$6,0)))))))),"")</f>
        <v>0</v>
      </c>
      <c r="R72" s="28">
        <f>IFERROR(IF(AND(B72="必須",K72="◎"),計算!$N$3,IF(AND(B72="必須",K72="○"),計算!$N$4,IF(AND(B72="必須",K72="△"),計算!$N$5,IF(AND(B72="必須",K72="×"),計算!$N$6,IF(AND(B72="要望",K72="◎"),計算!$O$3,IF(AND(B72="要望",K72="○"),計算!$O$4,IF(AND(B72="要望",K72="△"),計算!$O$5,IF(AND(B72="要望",K72="×"),計算!$O$6,0)))))))),"")</f>
        <v>0</v>
      </c>
      <c r="T72" s="18"/>
      <c r="U72" s="18"/>
      <c r="V72" s="18"/>
    </row>
    <row r="73" spans="1:22" x14ac:dyDescent="0.15">
      <c r="A73" s="26" t="str">
        <f>文書管理・電子決裁!$F74</f>
        <v>必須</v>
      </c>
      <c r="B73" s="28">
        <f>財務会計連携機能!$F74</f>
        <v>0</v>
      </c>
      <c r="C73" s="33"/>
      <c r="D73" s="33"/>
      <c r="E73" s="33"/>
      <c r="F73" s="33"/>
      <c r="G73" s="33"/>
      <c r="H73" s="33"/>
      <c r="J73" s="26">
        <f>文書管理・電子決裁!$G74</f>
        <v>0</v>
      </c>
      <c r="K73" s="28">
        <f>財務会計連携機能!$G74</f>
        <v>0</v>
      </c>
      <c r="Q73" s="26">
        <f>IFERROR(IF(AND(A73="必須",J73="◎"),計算!$N$3,IF(AND(A73="必須",J73="○"),計算!$N$4,IF(AND(A73="必須",J73="△"),計算!$N$5,IF(AND(A73="必須",J73="×"),計算!$N$6,IF(AND(A73="要望",J73="◎"),計算!$O$3,IF(AND(A73="要望",J73="○"),計算!$O$4,IF(AND(A73="要望",J73="△"),計算!$O$5,IF(AND(A73="要望",J73="×"),計算!$O$6,0)))))))),"")</f>
        <v>0</v>
      </c>
      <c r="R73" s="28">
        <f>IFERROR(IF(AND(B73="必須",K73="◎"),計算!$N$3,IF(AND(B73="必須",K73="○"),計算!$N$4,IF(AND(B73="必須",K73="△"),計算!$N$5,IF(AND(B73="必須",K73="×"),計算!$N$6,IF(AND(B73="要望",K73="◎"),計算!$O$3,IF(AND(B73="要望",K73="○"),計算!$O$4,IF(AND(B73="要望",K73="△"),計算!$O$5,IF(AND(B73="要望",K73="×"),計算!$O$6,0)))))))),"")</f>
        <v>0</v>
      </c>
      <c r="T73" s="18"/>
      <c r="U73" s="18"/>
      <c r="V73" s="18"/>
    </row>
    <row r="74" spans="1:22" x14ac:dyDescent="0.15">
      <c r="A74" s="26" t="str">
        <f>文書管理・電子決裁!$F75</f>
        <v>要望</v>
      </c>
      <c r="B74" s="28">
        <f>財務会計連携機能!$F75</f>
        <v>0</v>
      </c>
      <c r="C74" s="33"/>
      <c r="D74" s="33"/>
      <c r="E74" s="33"/>
      <c r="F74" s="33"/>
      <c r="G74" s="33"/>
      <c r="H74" s="33"/>
      <c r="J74" s="26">
        <f>文書管理・電子決裁!$G75</f>
        <v>0</v>
      </c>
      <c r="K74" s="28">
        <f>財務会計連携機能!$G75</f>
        <v>0</v>
      </c>
      <c r="Q74" s="26">
        <f>IFERROR(IF(AND(A74="必須",J74="◎"),計算!$N$3,IF(AND(A74="必須",J74="○"),計算!$N$4,IF(AND(A74="必須",J74="△"),計算!$N$5,IF(AND(A74="必須",J74="×"),計算!$N$6,IF(AND(A74="要望",J74="◎"),計算!$O$3,IF(AND(A74="要望",J74="○"),計算!$O$4,IF(AND(A74="要望",J74="△"),計算!$O$5,IF(AND(A74="要望",J74="×"),計算!$O$6,0)))))))),"")</f>
        <v>0</v>
      </c>
      <c r="R74" s="28">
        <f>IFERROR(IF(AND(B74="必須",K74="◎"),計算!$N$3,IF(AND(B74="必須",K74="○"),計算!$N$4,IF(AND(B74="必須",K74="△"),計算!$N$5,IF(AND(B74="必須",K74="×"),計算!$N$6,IF(AND(B74="要望",K74="◎"),計算!$O$3,IF(AND(B74="要望",K74="○"),計算!$O$4,IF(AND(B74="要望",K74="△"),計算!$O$5,IF(AND(B74="要望",K74="×"),計算!$O$6,0)))))))),"")</f>
        <v>0</v>
      </c>
      <c r="T74" s="18"/>
      <c r="U74" s="18"/>
      <c r="V74" s="18"/>
    </row>
    <row r="75" spans="1:22" x14ac:dyDescent="0.15">
      <c r="A75" s="26" t="str">
        <f>文書管理・電子決裁!$F76</f>
        <v>必須</v>
      </c>
      <c r="B75" s="28">
        <f>財務会計連携機能!$F76</f>
        <v>0</v>
      </c>
      <c r="C75" s="33"/>
      <c r="D75" s="33"/>
      <c r="E75" s="33"/>
      <c r="F75" s="33"/>
      <c r="G75" s="33"/>
      <c r="H75" s="33"/>
      <c r="J75" s="26">
        <f>文書管理・電子決裁!$G76</f>
        <v>0</v>
      </c>
      <c r="K75" s="28">
        <f>財務会計連携機能!$G76</f>
        <v>0</v>
      </c>
      <c r="Q75" s="26">
        <f>IFERROR(IF(AND(A75="必須",J75="◎"),計算!$N$3,IF(AND(A75="必須",J75="○"),計算!$N$4,IF(AND(A75="必須",J75="△"),計算!$N$5,IF(AND(A75="必須",J75="×"),計算!$N$6,IF(AND(A75="要望",J75="◎"),計算!$O$3,IF(AND(A75="要望",J75="○"),計算!$O$4,IF(AND(A75="要望",J75="△"),計算!$O$5,IF(AND(A75="要望",J75="×"),計算!$O$6,0)))))))),"")</f>
        <v>0</v>
      </c>
      <c r="R75" s="28">
        <f>IFERROR(IF(AND(B75="必須",K75="◎"),計算!$N$3,IF(AND(B75="必須",K75="○"),計算!$N$4,IF(AND(B75="必須",K75="△"),計算!$N$5,IF(AND(B75="必須",K75="×"),計算!$N$6,IF(AND(B75="要望",K75="◎"),計算!$O$3,IF(AND(B75="要望",K75="○"),計算!$O$4,IF(AND(B75="要望",K75="△"),計算!$O$5,IF(AND(B75="要望",K75="×"),計算!$O$6,0)))))))),"")</f>
        <v>0</v>
      </c>
      <c r="T75" s="18"/>
      <c r="U75" s="18"/>
      <c r="V75" s="18"/>
    </row>
    <row r="76" spans="1:22" x14ac:dyDescent="0.15">
      <c r="A76" s="26" t="str">
        <f>文書管理・電子決裁!$F77</f>
        <v>必須</v>
      </c>
      <c r="B76" s="28">
        <f>財務会計連携機能!$F77</f>
        <v>0</v>
      </c>
      <c r="C76" s="33"/>
      <c r="D76" s="33"/>
      <c r="E76" s="33"/>
      <c r="F76" s="33"/>
      <c r="G76" s="33"/>
      <c r="H76" s="33"/>
      <c r="J76" s="26">
        <f>文書管理・電子決裁!$G77</f>
        <v>0</v>
      </c>
      <c r="K76" s="28">
        <f>財務会計連携機能!$G77</f>
        <v>0</v>
      </c>
      <c r="Q76" s="26">
        <f>IFERROR(IF(AND(A76="必須",J76="◎"),計算!$N$3,IF(AND(A76="必須",J76="○"),計算!$N$4,IF(AND(A76="必須",J76="△"),計算!$N$5,IF(AND(A76="必須",J76="×"),計算!$N$6,IF(AND(A76="要望",J76="◎"),計算!$O$3,IF(AND(A76="要望",J76="○"),計算!$O$4,IF(AND(A76="要望",J76="△"),計算!$O$5,IF(AND(A76="要望",J76="×"),計算!$O$6,0)))))))),"")</f>
        <v>0</v>
      </c>
      <c r="R76" s="28">
        <f>IFERROR(IF(AND(B76="必須",K76="◎"),計算!$N$3,IF(AND(B76="必須",K76="○"),計算!$N$4,IF(AND(B76="必須",K76="△"),計算!$N$5,IF(AND(B76="必須",K76="×"),計算!$N$6,IF(AND(B76="要望",K76="◎"),計算!$O$3,IF(AND(B76="要望",K76="○"),計算!$O$4,IF(AND(B76="要望",K76="△"),計算!$O$5,IF(AND(B76="要望",K76="×"),計算!$O$6,0)))))))),"")</f>
        <v>0</v>
      </c>
      <c r="T76" s="18"/>
      <c r="U76" s="18"/>
      <c r="V76" s="18"/>
    </row>
    <row r="77" spans="1:22" x14ac:dyDescent="0.15">
      <c r="A77" s="26" t="str">
        <f>文書管理・電子決裁!$F78</f>
        <v>必須</v>
      </c>
      <c r="B77" s="28">
        <f>財務会計連携機能!$F78</f>
        <v>0</v>
      </c>
      <c r="C77" s="33"/>
      <c r="D77" s="33"/>
      <c r="E77" s="33"/>
      <c r="F77" s="33"/>
      <c r="G77" s="33"/>
      <c r="H77" s="33"/>
      <c r="J77" s="26">
        <f>文書管理・電子決裁!$G78</f>
        <v>0</v>
      </c>
      <c r="K77" s="28">
        <f>財務会計連携機能!$G78</f>
        <v>0</v>
      </c>
      <c r="Q77" s="26">
        <f>IFERROR(IF(AND(A77="必須",J77="◎"),計算!$N$3,IF(AND(A77="必須",J77="○"),計算!$N$4,IF(AND(A77="必須",J77="△"),計算!$N$5,IF(AND(A77="必須",J77="×"),計算!$N$6,IF(AND(A77="要望",J77="◎"),計算!$O$3,IF(AND(A77="要望",J77="○"),計算!$O$4,IF(AND(A77="要望",J77="△"),計算!$O$5,IF(AND(A77="要望",J77="×"),計算!$O$6,0)))))))),"")</f>
        <v>0</v>
      </c>
      <c r="R77" s="28">
        <f>IFERROR(IF(AND(B77="必須",K77="◎"),計算!$N$3,IF(AND(B77="必須",K77="○"),計算!$N$4,IF(AND(B77="必須",K77="△"),計算!$N$5,IF(AND(B77="必須",K77="×"),計算!$N$6,IF(AND(B77="要望",K77="◎"),計算!$O$3,IF(AND(B77="要望",K77="○"),計算!$O$4,IF(AND(B77="要望",K77="△"),計算!$O$5,IF(AND(B77="要望",K77="×"),計算!$O$6,0)))))))),"")</f>
        <v>0</v>
      </c>
      <c r="T77" s="18"/>
      <c r="U77" s="18"/>
      <c r="V77" s="18"/>
    </row>
    <row r="78" spans="1:22" x14ac:dyDescent="0.15">
      <c r="A78" s="26" t="str">
        <f>文書管理・電子決裁!$F79</f>
        <v>必須</v>
      </c>
      <c r="B78" s="28">
        <f>財務会計連携機能!$F79</f>
        <v>0</v>
      </c>
      <c r="C78" s="33"/>
      <c r="D78" s="33"/>
      <c r="E78" s="33"/>
      <c r="F78" s="33"/>
      <c r="G78" s="33"/>
      <c r="H78" s="33"/>
      <c r="J78" s="26">
        <f>文書管理・電子決裁!$G79</f>
        <v>0</v>
      </c>
      <c r="K78" s="28">
        <f>財務会計連携機能!$G79</f>
        <v>0</v>
      </c>
      <c r="Q78" s="26">
        <f>IFERROR(IF(AND(A78="必須",J78="◎"),計算!$N$3,IF(AND(A78="必須",J78="○"),計算!$N$4,IF(AND(A78="必須",J78="△"),計算!$N$5,IF(AND(A78="必須",J78="×"),計算!$N$6,IF(AND(A78="要望",J78="◎"),計算!$O$3,IF(AND(A78="要望",J78="○"),計算!$O$4,IF(AND(A78="要望",J78="△"),計算!$O$5,IF(AND(A78="要望",J78="×"),計算!$O$6,0)))))))),"")</f>
        <v>0</v>
      </c>
      <c r="R78" s="28">
        <f>IFERROR(IF(AND(B78="必須",K78="◎"),計算!$N$3,IF(AND(B78="必須",K78="○"),計算!$N$4,IF(AND(B78="必須",K78="△"),計算!$N$5,IF(AND(B78="必須",K78="×"),計算!$N$6,IF(AND(B78="要望",K78="◎"),計算!$O$3,IF(AND(B78="要望",K78="○"),計算!$O$4,IF(AND(B78="要望",K78="△"),計算!$O$5,IF(AND(B78="要望",K78="×"),計算!$O$6,0)))))))),"")</f>
        <v>0</v>
      </c>
      <c r="T78" s="18"/>
      <c r="U78" s="18"/>
      <c r="V78" s="18"/>
    </row>
    <row r="79" spans="1:22" x14ac:dyDescent="0.15">
      <c r="A79" s="26" t="str">
        <f>文書管理・電子決裁!$F80</f>
        <v>必須</v>
      </c>
      <c r="B79" s="28">
        <f>財務会計連携機能!$F80</f>
        <v>0</v>
      </c>
      <c r="C79" s="33"/>
      <c r="D79" s="33"/>
      <c r="E79" s="33"/>
      <c r="F79" s="33"/>
      <c r="G79" s="33"/>
      <c r="H79" s="33"/>
      <c r="J79" s="26">
        <f>文書管理・電子決裁!$G80</f>
        <v>0</v>
      </c>
      <c r="K79" s="28">
        <f>財務会計連携機能!$G80</f>
        <v>0</v>
      </c>
      <c r="Q79" s="26">
        <f>IFERROR(IF(AND(A79="必須",J79="◎"),計算!$N$3,IF(AND(A79="必須",J79="○"),計算!$N$4,IF(AND(A79="必須",J79="△"),計算!$N$5,IF(AND(A79="必須",J79="×"),計算!$N$6,IF(AND(A79="要望",J79="◎"),計算!$O$3,IF(AND(A79="要望",J79="○"),計算!$O$4,IF(AND(A79="要望",J79="△"),計算!$O$5,IF(AND(A79="要望",J79="×"),計算!$O$6,0)))))))),"")</f>
        <v>0</v>
      </c>
      <c r="R79" s="28">
        <f>IFERROR(IF(AND(B79="必須",K79="◎"),計算!$N$3,IF(AND(B79="必須",K79="○"),計算!$N$4,IF(AND(B79="必須",K79="△"),計算!$N$5,IF(AND(B79="必須",K79="×"),計算!$N$6,IF(AND(B79="要望",K79="◎"),計算!$O$3,IF(AND(B79="要望",K79="○"),計算!$O$4,IF(AND(B79="要望",K79="△"),計算!$O$5,IF(AND(B79="要望",K79="×"),計算!$O$6,0)))))))),"")</f>
        <v>0</v>
      </c>
      <c r="T79" s="18"/>
      <c r="U79" s="18"/>
      <c r="V79" s="18"/>
    </row>
    <row r="80" spans="1:22" x14ac:dyDescent="0.15">
      <c r="A80" s="26" t="str">
        <f>文書管理・電子決裁!$F81</f>
        <v>必須</v>
      </c>
      <c r="B80" s="28">
        <f>財務会計連携機能!$F81</f>
        <v>0</v>
      </c>
      <c r="C80" s="33"/>
      <c r="D80" s="33"/>
      <c r="E80" s="33"/>
      <c r="F80" s="33"/>
      <c r="G80" s="33"/>
      <c r="H80" s="33"/>
      <c r="J80" s="26">
        <f>文書管理・電子決裁!$G81</f>
        <v>0</v>
      </c>
      <c r="K80" s="28">
        <f>財務会計連携機能!$G81</f>
        <v>0</v>
      </c>
      <c r="Q80" s="26">
        <f>IFERROR(IF(AND(A80="必須",J80="◎"),計算!$N$3,IF(AND(A80="必須",J80="○"),計算!$N$4,IF(AND(A80="必須",J80="△"),計算!$N$5,IF(AND(A80="必須",J80="×"),計算!$N$6,IF(AND(A80="要望",J80="◎"),計算!$O$3,IF(AND(A80="要望",J80="○"),計算!$O$4,IF(AND(A80="要望",J80="△"),計算!$O$5,IF(AND(A80="要望",J80="×"),計算!$O$6,0)))))))),"")</f>
        <v>0</v>
      </c>
      <c r="R80" s="28">
        <f>IFERROR(IF(AND(B80="必須",K80="◎"),計算!$N$3,IF(AND(B80="必須",K80="○"),計算!$N$4,IF(AND(B80="必須",K80="△"),計算!$N$5,IF(AND(B80="必須",K80="×"),計算!$N$6,IF(AND(B80="要望",K80="◎"),計算!$O$3,IF(AND(B80="要望",K80="○"),計算!$O$4,IF(AND(B80="要望",K80="△"),計算!$O$5,IF(AND(B80="要望",K80="×"),計算!$O$6,0)))))))),"")</f>
        <v>0</v>
      </c>
      <c r="T80" s="18"/>
      <c r="U80" s="18"/>
      <c r="V80" s="18"/>
    </row>
    <row r="81" spans="1:22" x14ac:dyDescent="0.15">
      <c r="A81" s="26" t="str">
        <f>文書管理・電子決裁!$F82</f>
        <v>必須</v>
      </c>
      <c r="B81" s="28">
        <f>財務会計連携機能!$F82</f>
        <v>0</v>
      </c>
      <c r="C81" s="33"/>
      <c r="D81" s="33"/>
      <c r="E81" s="33"/>
      <c r="F81" s="33"/>
      <c r="G81" s="33"/>
      <c r="H81" s="33"/>
      <c r="J81" s="26">
        <f>文書管理・電子決裁!$G82</f>
        <v>0</v>
      </c>
      <c r="K81" s="28">
        <f>財務会計連携機能!$G82</f>
        <v>0</v>
      </c>
      <c r="Q81" s="26">
        <f>IFERROR(IF(AND(A81="必須",J81="◎"),計算!$N$3,IF(AND(A81="必須",J81="○"),計算!$N$4,IF(AND(A81="必須",J81="△"),計算!$N$5,IF(AND(A81="必須",J81="×"),計算!$N$6,IF(AND(A81="要望",J81="◎"),計算!$O$3,IF(AND(A81="要望",J81="○"),計算!$O$4,IF(AND(A81="要望",J81="△"),計算!$O$5,IF(AND(A81="要望",J81="×"),計算!$O$6,0)))))))),"")</f>
        <v>0</v>
      </c>
      <c r="R81" s="28">
        <f>IFERROR(IF(AND(B81="必須",K81="◎"),計算!$N$3,IF(AND(B81="必須",K81="○"),計算!$N$4,IF(AND(B81="必須",K81="△"),計算!$N$5,IF(AND(B81="必須",K81="×"),計算!$N$6,IF(AND(B81="要望",K81="◎"),計算!$O$3,IF(AND(B81="要望",K81="○"),計算!$O$4,IF(AND(B81="要望",K81="△"),計算!$O$5,IF(AND(B81="要望",K81="×"),計算!$O$6,0)))))))),"")</f>
        <v>0</v>
      </c>
      <c r="T81" s="18"/>
      <c r="U81" s="18"/>
      <c r="V81" s="18"/>
    </row>
    <row r="82" spans="1:22" x14ac:dyDescent="0.15">
      <c r="A82" s="26" t="str">
        <f>文書管理・電子決裁!$F83</f>
        <v>必須</v>
      </c>
      <c r="B82" s="28">
        <f>財務会計連携機能!$F83</f>
        <v>0</v>
      </c>
      <c r="C82" s="33"/>
      <c r="D82" s="33"/>
      <c r="E82" s="33"/>
      <c r="F82" s="33"/>
      <c r="G82" s="33"/>
      <c r="H82" s="33"/>
      <c r="J82" s="26">
        <f>文書管理・電子決裁!$G83</f>
        <v>0</v>
      </c>
      <c r="K82" s="28">
        <f>財務会計連携機能!$G83</f>
        <v>0</v>
      </c>
      <c r="Q82" s="26">
        <f>IFERROR(IF(AND(A82="必須",J82="◎"),計算!$N$3,IF(AND(A82="必須",J82="○"),計算!$N$4,IF(AND(A82="必須",J82="△"),計算!$N$5,IF(AND(A82="必須",J82="×"),計算!$N$6,IF(AND(A82="要望",J82="◎"),計算!$O$3,IF(AND(A82="要望",J82="○"),計算!$O$4,IF(AND(A82="要望",J82="△"),計算!$O$5,IF(AND(A82="要望",J82="×"),計算!$O$6,0)))))))),"")</f>
        <v>0</v>
      </c>
      <c r="R82" s="28">
        <f>IFERROR(IF(AND(B82="必須",K82="◎"),計算!$N$3,IF(AND(B82="必須",K82="○"),計算!$N$4,IF(AND(B82="必須",K82="△"),計算!$N$5,IF(AND(B82="必須",K82="×"),計算!$N$6,IF(AND(B82="要望",K82="◎"),計算!$O$3,IF(AND(B82="要望",K82="○"),計算!$O$4,IF(AND(B82="要望",K82="△"),計算!$O$5,IF(AND(B82="要望",K82="×"),計算!$O$6,0)))))))),"")</f>
        <v>0</v>
      </c>
      <c r="T82" s="18"/>
      <c r="U82" s="18"/>
      <c r="V82" s="18"/>
    </row>
    <row r="83" spans="1:22" x14ac:dyDescent="0.15">
      <c r="A83" s="26" t="str">
        <f>文書管理・電子決裁!$F84</f>
        <v>必須</v>
      </c>
      <c r="B83" s="28">
        <f>財務会計連携機能!$F84</f>
        <v>0</v>
      </c>
      <c r="C83" s="33"/>
      <c r="D83" s="33"/>
      <c r="E83" s="33"/>
      <c r="F83" s="33"/>
      <c r="G83" s="33"/>
      <c r="H83" s="33"/>
      <c r="J83" s="26">
        <f>文書管理・電子決裁!$G84</f>
        <v>0</v>
      </c>
      <c r="K83" s="28">
        <f>財務会計連携機能!$G84</f>
        <v>0</v>
      </c>
      <c r="Q83" s="26">
        <f>IFERROR(IF(AND(A83="必須",J83="◎"),計算!$N$3,IF(AND(A83="必須",J83="○"),計算!$N$4,IF(AND(A83="必須",J83="△"),計算!$N$5,IF(AND(A83="必須",J83="×"),計算!$N$6,IF(AND(A83="要望",J83="◎"),計算!$O$3,IF(AND(A83="要望",J83="○"),計算!$O$4,IF(AND(A83="要望",J83="△"),計算!$O$5,IF(AND(A83="要望",J83="×"),計算!$O$6,0)))))))),"")</f>
        <v>0</v>
      </c>
      <c r="R83" s="28">
        <f>IFERROR(IF(AND(B83="必須",K83="◎"),計算!$N$3,IF(AND(B83="必須",K83="○"),計算!$N$4,IF(AND(B83="必須",K83="△"),計算!$N$5,IF(AND(B83="必須",K83="×"),計算!$N$6,IF(AND(B83="要望",K83="◎"),計算!$O$3,IF(AND(B83="要望",K83="○"),計算!$O$4,IF(AND(B83="要望",K83="△"),計算!$O$5,IF(AND(B83="要望",K83="×"),計算!$O$6,0)))))))),"")</f>
        <v>0</v>
      </c>
      <c r="T83" s="18"/>
      <c r="U83" s="18"/>
      <c r="V83" s="18"/>
    </row>
    <row r="84" spans="1:22" x14ac:dyDescent="0.15">
      <c r="A84" s="26" t="str">
        <f>文書管理・電子決裁!$F85</f>
        <v>必須</v>
      </c>
      <c r="B84" s="28">
        <f>財務会計連携機能!$F85</f>
        <v>0</v>
      </c>
      <c r="C84" s="33"/>
      <c r="D84" s="33"/>
      <c r="E84" s="33"/>
      <c r="F84" s="33"/>
      <c r="G84" s="33"/>
      <c r="H84" s="33"/>
      <c r="J84" s="26">
        <f>文書管理・電子決裁!$G85</f>
        <v>0</v>
      </c>
      <c r="K84" s="28">
        <f>財務会計連携機能!$G85</f>
        <v>0</v>
      </c>
      <c r="Q84" s="26">
        <f>IFERROR(IF(AND(A84="必須",J84="◎"),計算!$N$3,IF(AND(A84="必須",J84="○"),計算!$N$4,IF(AND(A84="必須",J84="△"),計算!$N$5,IF(AND(A84="必須",J84="×"),計算!$N$6,IF(AND(A84="要望",J84="◎"),計算!$O$3,IF(AND(A84="要望",J84="○"),計算!$O$4,IF(AND(A84="要望",J84="△"),計算!$O$5,IF(AND(A84="要望",J84="×"),計算!$O$6,0)))))))),"")</f>
        <v>0</v>
      </c>
      <c r="R84" s="28">
        <f>IFERROR(IF(AND(B84="必須",K84="◎"),計算!$N$3,IF(AND(B84="必須",K84="○"),計算!$N$4,IF(AND(B84="必須",K84="△"),計算!$N$5,IF(AND(B84="必須",K84="×"),計算!$N$6,IF(AND(B84="要望",K84="◎"),計算!$O$3,IF(AND(B84="要望",K84="○"),計算!$O$4,IF(AND(B84="要望",K84="△"),計算!$O$5,IF(AND(B84="要望",K84="×"),計算!$O$6,0)))))))),"")</f>
        <v>0</v>
      </c>
      <c r="T84" s="18"/>
      <c r="U84" s="18"/>
      <c r="V84" s="18"/>
    </row>
    <row r="85" spans="1:22" x14ac:dyDescent="0.15">
      <c r="A85" s="26" t="str">
        <f>文書管理・電子決裁!$F86</f>
        <v>必須</v>
      </c>
      <c r="B85" s="28">
        <f>財務会計連携機能!$F86</f>
        <v>0</v>
      </c>
      <c r="C85" s="33"/>
      <c r="D85" s="33"/>
      <c r="E85" s="33"/>
      <c r="F85" s="33"/>
      <c r="G85" s="33"/>
      <c r="H85" s="33"/>
      <c r="J85" s="26">
        <f>文書管理・電子決裁!$G86</f>
        <v>0</v>
      </c>
      <c r="K85" s="28">
        <f>財務会計連携機能!$G86</f>
        <v>0</v>
      </c>
      <c r="Q85" s="26">
        <f>IFERROR(IF(AND(A85="必須",J85="◎"),計算!$N$3,IF(AND(A85="必須",J85="○"),計算!$N$4,IF(AND(A85="必須",J85="△"),計算!$N$5,IF(AND(A85="必須",J85="×"),計算!$N$6,IF(AND(A85="要望",J85="◎"),計算!$O$3,IF(AND(A85="要望",J85="○"),計算!$O$4,IF(AND(A85="要望",J85="△"),計算!$O$5,IF(AND(A85="要望",J85="×"),計算!$O$6,0)))))))),"")</f>
        <v>0</v>
      </c>
      <c r="R85" s="28">
        <f>IFERROR(IF(AND(B85="必須",K85="◎"),計算!$N$3,IF(AND(B85="必須",K85="○"),計算!$N$4,IF(AND(B85="必須",K85="△"),計算!$N$5,IF(AND(B85="必須",K85="×"),計算!$N$6,IF(AND(B85="要望",K85="◎"),計算!$O$3,IF(AND(B85="要望",K85="○"),計算!$O$4,IF(AND(B85="要望",K85="△"),計算!$O$5,IF(AND(B85="要望",K85="×"),計算!$O$6,0)))))))),"")</f>
        <v>0</v>
      </c>
      <c r="T85" s="18"/>
      <c r="U85" s="18"/>
      <c r="V85" s="18"/>
    </row>
    <row r="86" spans="1:22" x14ac:dyDescent="0.15">
      <c r="A86" s="26" t="str">
        <f>文書管理・電子決裁!$F87</f>
        <v>必須</v>
      </c>
      <c r="B86" s="28">
        <f>財務会計連携機能!$F87</f>
        <v>0</v>
      </c>
      <c r="C86" s="33"/>
      <c r="D86" s="33"/>
      <c r="E86" s="33"/>
      <c r="F86" s="33"/>
      <c r="G86" s="33"/>
      <c r="H86" s="33"/>
      <c r="J86" s="26">
        <f>文書管理・電子決裁!$G87</f>
        <v>0</v>
      </c>
      <c r="K86" s="28">
        <f>財務会計連携機能!$G87</f>
        <v>0</v>
      </c>
      <c r="Q86" s="26">
        <f>IFERROR(IF(AND(A86="必須",J86="◎"),計算!$N$3,IF(AND(A86="必須",J86="○"),計算!$N$4,IF(AND(A86="必須",J86="△"),計算!$N$5,IF(AND(A86="必須",J86="×"),計算!$N$6,IF(AND(A86="要望",J86="◎"),計算!$O$3,IF(AND(A86="要望",J86="○"),計算!$O$4,IF(AND(A86="要望",J86="△"),計算!$O$5,IF(AND(A86="要望",J86="×"),計算!$O$6,0)))))))),"")</f>
        <v>0</v>
      </c>
      <c r="R86" s="28">
        <f>IFERROR(IF(AND(B86="必須",K86="◎"),計算!$N$3,IF(AND(B86="必須",K86="○"),計算!$N$4,IF(AND(B86="必須",K86="△"),計算!$N$5,IF(AND(B86="必須",K86="×"),計算!$N$6,IF(AND(B86="要望",K86="◎"),計算!$O$3,IF(AND(B86="要望",K86="○"),計算!$O$4,IF(AND(B86="要望",K86="△"),計算!$O$5,IF(AND(B86="要望",K86="×"),計算!$O$6,0)))))))),"")</f>
        <v>0</v>
      </c>
      <c r="T86" s="18"/>
      <c r="U86" s="18"/>
      <c r="V86" s="18"/>
    </row>
    <row r="87" spans="1:22" x14ac:dyDescent="0.15">
      <c r="A87" s="26" t="str">
        <f>文書管理・電子決裁!$F88</f>
        <v>必須</v>
      </c>
      <c r="B87" s="28">
        <f>財務会計連携機能!$F88</f>
        <v>0</v>
      </c>
      <c r="C87" s="33"/>
      <c r="D87" s="33"/>
      <c r="E87" s="33"/>
      <c r="F87" s="33"/>
      <c r="G87" s="33"/>
      <c r="H87" s="33"/>
      <c r="J87" s="26">
        <f>文書管理・電子決裁!$G88</f>
        <v>0</v>
      </c>
      <c r="K87" s="28">
        <f>財務会計連携機能!$G88</f>
        <v>0</v>
      </c>
      <c r="Q87" s="26">
        <f>IFERROR(IF(AND(A87="必須",J87="◎"),計算!$N$3,IF(AND(A87="必須",J87="○"),計算!$N$4,IF(AND(A87="必須",J87="△"),計算!$N$5,IF(AND(A87="必須",J87="×"),計算!$N$6,IF(AND(A87="要望",J87="◎"),計算!$O$3,IF(AND(A87="要望",J87="○"),計算!$O$4,IF(AND(A87="要望",J87="△"),計算!$O$5,IF(AND(A87="要望",J87="×"),計算!$O$6,0)))))))),"")</f>
        <v>0</v>
      </c>
      <c r="R87" s="28">
        <f>IFERROR(IF(AND(B87="必須",K87="◎"),計算!$N$3,IF(AND(B87="必須",K87="○"),計算!$N$4,IF(AND(B87="必須",K87="△"),計算!$N$5,IF(AND(B87="必須",K87="×"),計算!$N$6,IF(AND(B87="要望",K87="◎"),計算!$O$3,IF(AND(B87="要望",K87="○"),計算!$O$4,IF(AND(B87="要望",K87="△"),計算!$O$5,IF(AND(B87="要望",K87="×"),計算!$O$6,0)))))))),"")</f>
        <v>0</v>
      </c>
      <c r="T87" s="18"/>
      <c r="U87" s="18"/>
      <c r="V87" s="18"/>
    </row>
    <row r="88" spans="1:22" x14ac:dyDescent="0.15">
      <c r="A88" s="26" t="str">
        <f>文書管理・電子決裁!$F89</f>
        <v>必須</v>
      </c>
      <c r="B88" s="28">
        <f>財務会計連携機能!$F89</f>
        <v>0</v>
      </c>
      <c r="C88" s="33"/>
      <c r="D88" s="33"/>
      <c r="E88" s="33"/>
      <c r="F88" s="33"/>
      <c r="G88" s="33"/>
      <c r="H88" s="33"/>
      <c r="J88" s="26">
        <f>文書管理・電子決裁!$G89</f>
        <v>0</v>
      </c>
      <c r="K88" s="28">
        <f>財務会計連携機能!$G89</f>
        <v>0</v>
      </c>
      <c r="Q88" s="26">
        <f>IFERROR(IF(AND(A88="必須",J88="◎"),計算!$N$3,IF(AND(A88="必須",J88="○"),計算!$N$4,IF(AND(A88="必須",J88="△"),計算!$N$5,IF(AND(A88="必須",J88="×"),計算!$N$6,IF(AND(A88="要望",J88="◎"),計算!$O$3,IF(AND(A88="要望",J88="○"),計算!$O$4,IF(AND(A88="要望",J88="△"),計算!$O$5,IF(AND(A88="要望",J88="×"),計算!$O$6,0)))))))),"")</f>
        <v>0</v>
      </c>
      <c r="R88" s="28">
        <f>IFERROR(IF(AND(B88="必須",K88="◎"),計算!$N$3,IF(AND(B88="必須",K88="○"),計算!$N$4,IF(AND(B88="必須",K88="△"),計算!$N$5,IF(AND(B88="必須",K88="×"),計算!$N$6,IF(AND(B88="要望",K88="◎"),計算!$O$3,IF(AND(B88="要望",K88="○"),計算!$O$4,IF(AND(B88="要望",K88="△"),計算!$O$5,IF(AND(B88="要望",K88="×"),計算!$O$6,0)))))))),"")</f>
        <v>0</v>
      </c>
      <c r="T88" s="18"/>
      <c r="U88" s="18"/>
      <c r="V88" s="18"/>
    </row>
    <row r="89" spans="1:22" x14ac:dyDescent="0.15">
      <c r="A89" s="26" t="str">
        <f>文書管理・電子決裁!$F90</f>
        <v>必須</v>
      </c>
      <c r="B89" s="28">
        <f>財務会計連携機能!$F90</f>
        <v>0</v>
      </c>
      <c r="C89" s="33"/>
      <c r="D89" s="33"/>
      <c r="E89" s="33"/>
      <c r="F89" s="33"/>
      <c r="G89" s="33"/>
      <c r="H89" s="33"/>
      <c r="J89" s="26">
        <f>文書管理・電子決裁!$G90</f>
        <v>0</v>
      </c>
      <c r="K89" s="28">
        <f>財務会計連携機能!$G90</f>
        <v>0</v>
      </c>
      <c r="Q89" s="26">
        <f>IFERROR(IF(AND(A89="必須",J89="◎"),計算!$N$3,IF(AND(A89="必須",J89="○"),計算!$N$4,IF(AND(A89="必須",J89="△"),計算!$N$5,IF(AND(A89="必須",J89="×"),計算!$N$6,IF(AND(A89="要望",J89="◎"),計算!$O$3,IF(AND(A89="要望",J89="○"),計算!$O$4,IF(AND(A89="要望",J89="△"),計算!$O$5,IF(AND(A89="要望",J89="×"),計算!$O$6,0)))))))),"")</f>
        <v>0</v>
      </c>
      <c r="R89" s="28">
        <f>IFERROR(IF(AND(B89="必須",K89="◎"),計算!$N$3,IF(AND(B89="必須",K89="○"),計算!$N$4,IF(AND(B89="必須",K89="△"),計算!$N$5,IF(AND(B89="必須",K89="×"),計算!$N$6,IF(AND(B89="要望",K89="◎"),計算!$O$3,IF(AND(B89="要望",K89="○"),計算!$O$4,IF(AND(B89="要望",K89="△"),計算!$O$5,IF(AND(B89="要望",K89="×"),計算!$O$6,0)))))))),"")</f>
        <v>0</v>
      </c>
      <c r="T89" s="18"/>
      <c r="U89" s="18"/>
      <c r="V89" s="18"/>
    </row>
    <row r="90" spans="1:22" x14ac:dyDescent="0.15">
      <c r="A90" s="26" t="str">
        <f>文書管理・電子決裁!$F91</f>
        <v>必須</v>
      </c>
      <c r="B90" s="28">
        <f>財務会計連携機能!$F91</f>
        <v>0</v>
      </c>
      <c r="C90" s="33"/>
      <c r="D90" s="33"/>
      <c r="E90" s="33"/>
      <c r="F90" s="33"/>
      <c r="G90" s="33"/>
      <c r="H90" s="33"/>
      <c r="J90" s="26">
        <f>文書管理・電子決裁!$G91</f>
        <v>0</v>
      </c>
      <c r="K90" s="28">
        <f>財務会計連携機能!$G91</f>
        <v>0</v>
      </c>
      <c r="Q90" s="26">
        <f>IFERROR(IF(AND(A90="必須",J90="◎"),計算!$N$3,IF(AND(A90="必須",J90="○"),計算!$N$4,IF(AND(A90="必須",J90="△"),計算!$N$5,IF(AND(A90="必須",J90="×"),計算!$N$6,IF(AND(A90="要望",J90="◎"),計算!$O$3,IF(AND(A90="要望",J90="○"),計算!$O$4,IF(AND(A90="要望",J90="△"),計算!$O$5,IF(AND(A90="要望",J90="×"),計算!$O$6,0)))))))),"")</f>
        <v>0</v>
      </c>
      <c r="R90" s="28">
        <f>IFERROR(IF(AND(B90="必須",K90="◎"),計算!$N$3,IF(AND(B90="必須",K90="○"),計算!$N$4,IF(AND(B90="必須",K90="△"),計算!$N$5,IF(AND(B90="必須",K90="×"),計算!$N$6,IF(AND(B90="要望",K90="◎"),計算!$O$3,IF(AND(B90="要望",K90="○"),計算!$O$4,IF(AND(B90="要望",K90="△"),計算!$O$5,IF(AND(B90="要望",K90="×"),計算!$O$6,0)))))))),"")</f>
        <v>0</v>
      </c>
      <c r="T90" s="18"/>
      <c r="U90" s="18"/>
      <c r="V90" s="18"/>
    </row>
    <row r="91" spans="1:22" x14ac:dyDescent="0.15">
      <c r="A91" s="26" t="str">
        <f>文書管理・電子決裁!$F92</f>
        <v>必須</v>
      </c>
      <c r="B91" s="28">
        <f>財務会計連携機能!$F92</f>
        <v>0</v>
      </c>
      <c r="C91" s="33"/>
      <c r="D91" s="33"/>
      <c r="E91" s="33"/>
      <c r="F91" s="33"/>
      <c r="G91" s="33"/>
      <c r="H91" s="33"/>
      <c r="J91" s="26">
        <f>文書管理・電子決裁!$G92</f>
        <v>0</v>
      </c>
      <c r="K91" s="28">
        <f>財務会計連携機能!$G92</f>
        <v>0</v>
      </c>
      <c r="Q91" s="26">
        <f>IFERROR(IF(AND(A91="必須",J91="◎"),計算!$N$3,IF(AND(A91="必須",J91="○"),計算!$N$4,IF(AND(A91="必須",J91="△"),計算!$N$5,IF(AND(A91="必須",J91="×"),計算!$N$6,IF(AND(A91="要望",J91="◎"),計算!$O$3,IF(AND(A91="要望",J91="○"),計算!$O$4,IF(AND(A91="要望",J91="△"),計算!$O$5,IF(AND(A91="要望",J91="×"),計算!$O$6,0)))))))),"")</f>
        <v>0</v>
      </c>
      <c r="R91" s="28">
        <f>IFERROR(IF(AND(B91="必須",K91="◎"),計算!$N$3,IF(AND(B91="必須",K91="○"),計算!$N$4,IF(AND(B91="必須",K91="△"),計算!$N$5,IF(AND(B91="必須",K91="×"),計算!$N$6,IF(AND(B91="要望",K91="◎"),計算!$O$3,IF(AND(B91="要望",K91="○"),計算!$O$4,IF(AND(B91="要望",K91="△"),計算!$O$5,IF(AND(B91="要望",K91="×"),計算!$O$6,0)))))))),"")</f>
        <v>0</v>
      </c>
      <c r="T91" s="18"/>
      <c r="U91" s="18"/>
      <c r="V91" s="18"/>
    </row>
    <row r="92" spans="1:22" x14ac:dyDescent="0.15">
      <c r="A92" s="26" t="str">
        <f>文書管理・電子決裁!$F93</f>
        <v>必須</v>
      </c>
      <c r="B92" s="28">
        <f>財務会計連携機能!$F93</f>
        <v>0</v>
      </c>
      <c r="C92" s="33"/>
      <c r="D92" s="33"/>
      <c r="E92" s="33"/>
      <c r="F92" s="33"/>
      <c r="G92" s="33"/>
      <c r="H92" s="33"/>
      <c r="J92" s="26">
        <f>文書管理・電子決裁!$G93</f>
        <v>0</v>
      </c>
      <c r="K92" s="28">
        <f>財務会計連携機能!$G93</f>
        <v>0</v>
      </c>
      <c r="Q92" s="26">
        <f>IFERROR(IF(AND(A92="必須",J92="◎"),計算!$N$3,IF(AND(A92="必須",J92="○"),計算!$N$4,IF(AND(A92="必須",J92="△"),計算!$N$5,IF(AND(A92="必須",J92="×"),計算!$N$6,IF(AND(A92="要望",J92="◎"),計算!$O$3,IF(AND(A92="要望",J92="○"),計算!$O$4,IF(AND(A92="要望",J92="△"),計算!$O$5,IF(AND(A92="要望",J92="×"),計算!$O$6,0)))))))),"")</f>
        <v>0</v>
      </c>
      <c r="R92" s="28">
        <f>IFERROR(IF(AND(B92="必須",K92="◎"),計算!$N$3,IF(AND(B92="必須",K92="○"),計算!$N$4,IF(AND(B92="必須",K92="△"),計算!$N$5,IF(AND(B92="必須",K92="×"),計算!$N$6,IF(AND(B92="要望",K92="◎"),計算!$O$3,IF(AND(B92="要望",K92="○"),計算!$O$4,IF(AND(B92="要望",K92="△"),計算!$O$5,IF(AND(B92="要望",K92="×"),計算!$O$6,0)))))))),"")</f>
        <v>0</v>
      </c>
      <c r="T92" s="18"/>
      <c r="U92" s="18"/>
      <c r="V92" s="18"/>
    </row>
    <row r="93" spans="1:22" x14ac:dyDescent="0.15">
      <c r="A93" s="26" t="str">
        <f>文書管理・電子決裁!$F94</f>
        <v>必須</v>
      </c>
      <c r="B93" s="28">
        <f>財務会計連携機能!$F94</f>
        <v>0</v>
      </c>
      <c r="C93" s="33"/>
      <c r="D93" s="33"/>
      <c r="E93" s="33"/>
      <c r="F93" s="33"/>
      <c r="G93" s="33"/>
      <c r="H93" s="33"/>
      <c r="J93" s="26">
        <f>文書管理・電子決裁!$G94</f>
        <v>0</v>
      </c>
      <c r="K93" s="28">
        <f>財務会計連携機能!$G94</f>
        <v>0</v>
      </c>
      <c r="Q93" s="26">
        <f>IFERROR(IF(AND(A93="必須",J93="◎"),計算!$N$3,IF(AND(A93="必須",J93="○"),計算!$N$4,IF(AND(A93="必須",J93="△"),計算!$N$5,IF(AND(A93="必須",J93="×"),計算!$N$6,IF(AND(A93="要望",J93="◎"),計算!$O$3,IF(AND(A93="要望",J93="○"),計算!$O$4,IF(AND(A93="要望",J93="△"),計算!$O$5,IF(AND(A93="要望",J93="×"),計算!$O$6,0)))))))),"")</f>
        <v>0</v>
      </c>
      <c r="R93" s="28">
        <f>IFERROR(IF(AND(B93="必須",K93="◎"),計算!$N$3,IF(AND(B93="必須",K93="○"),計算!$N$4,IF(AND(B93="必須",K93="△"),計算!$N$5,IF(AND(B93="必須",K93="×"),計算!$N$6,IF(AND(B93="要望",K93="◎"),計算!$O$3,IF(AND(B93="要望",K93="○"),計算!$O$4,IF(AND(B93="要望",K93="△"),計算!$O$5,IF(AND(B93="要望",K93="×"),計算!$O$6,0)))))))),"")</f>
        <v>0</v>
      </c>
      <c r="T93" s="18"/>
      <c r="U93" s="18"/>
      <c r="V93" s="18"/>
    </row>
    <row r="94" spans="1:22" x14ac:dyDescent="0.15">
      <c r="A94" s="26" t="str">
        <f>文書管理・電子決裁!$F95</f>
        <v>必須</v>
      </c>
      <c r="B94" s="28">
        <f>財務会計連携機能!$F95</f>
        <v>0</v>
      </c>
      <c r="C94" s="33"/>
      <c r="D94" s="33"/>
      <c r="E94" s="33"/>
      <c r="F94" s="33"/>
      <c r="G94" s="33"/>
      <c r="H94" s="33"/>
      <c r="J94" s="26">
        <f>文書管理・電子決裁!$G95</f>
        <v>0</v>
      </c>
      <c r="K94" s="28">
        <f>財務会計連携機能!$G95</f>
        <v>0</v>
      </c>
      <c r="Q94" s="26">
        <f>IFERROR(IF(AND(A94="必須",J94="◎"),計算!$N$3,IF(AND(A94="必須",J94="○"),計算!$N$4,IF(AND(A94="必須",J94="△"),計算!$N$5,IF(AND(A94="必須",J94="×"),計算!$N$6,IF(AND(A94="要望",J94="◎"),計算!$O$3,IF(AND(A94="要望",J94="○"),計算!$O$4,IF(AND(A94="要望",J94="△"),計算!$O$5,IF(AND(A94="要望",J94="×"),計算!$O$6,0)))))))),"")</f>
        <v>0</v>
      </c>
      <c r="R94" s="28">
        <f>IFERROR(IF(AND(B94="必須",K94="◎"),計算!$N$3,IF(AND(B94="必須",K94="○"),計算!$N$4,IF(AND(B94="必須",K94="△"),計算!$N$5,IF(AND(B94="必須",K94="×"),計算!$N$6,IF(AND(B94="要望",K94="◎"),計算!$O$3,IF(AND(B94="要望",K94="○"),計算!$O$4,IF(AND(B94="要望",K94="△"),計算!$O$5,IF(AND(B94="要望",K94="×"),計算!$O$6,0)))))))),"")</f>
        <v>0</v>
      </c>
      <c r="T94" s="18"/>
      <c r="U94" s="18"/>
      <c r="V94" s="18"/>
    </row>
    <row r="95" spans="1:22" x14ac:dyDescent="0.15">
      <c r="A95" s="26" t="str">
        <f>文書管理・電子決裁!$F96</f>
        <v>必須</v>
      </c>
      <c r="B95" s="28">
        <f>財務会計連携機能!$F96</f>
        <v>0</v>
      </c>
      <c r="C95" s="33"/>
      <c r="D95" s="33"/>
      <c r="E95" s="33"/>
      <c r="F95" s="33"/>
      <c r="G95" s="33"/>
      <c r="H95" s="33"/>
      <c r="J95" s="26">
        <f>文書管理・電子決裁!$G96</f>
        <v>0</v>
      </c>
      <c r="K95" s="28">
        <f>財務会計連携機能!$G96</f>
        <v>0</v>
      </c>
      <c r="Q95" s="26">
        <f>IFERROR(IF(AND(A95="必須",J95="◎"),計算!$N$3,IF(AND(A95="必須",J95="○"),計算!$N$4,IF(AND(A95="必須",J95="△"),計算!$N$5,IF(AND(A95="必須",J95="×"),計算!$N$6,IF(AND(A95="要望",J95="◎"),計算!$O$3,IF(AND(A95="要望",J95="○"),計算!$O$4,IF(AND(A95="要望",J95="△"),計算!$O$5,IF(AND(A95="要望",J95="×"),計算!$O$6,0)))))))),"")</f>
        <v>0</v>
      </c>
      <c r="R95" s="28">
        <f>IFERROR(IF(AND(B95="必須",K95="◎"),計算!$N$3,IF(AND(B95="必須",K95="○"),計算!$N$4,IF(AND(B95="必須",K95="△"),計算!$N$5,IF(AND(B95="必須",K95="×"),計算!$N$6,IF(AND(B95="要望",K95="◎"),計算!$O$3,IF(AND(B95="要望",K95="○"),計算!$O$4,IF(AND(B95="要望",K95="△"),計算!$O$5,IF(AND(B95="要望",K95="×"),計算!$O$6,0)))))))),"")</f>
        <v>0</v>
      </c>
      <c r="T95" s="18"/>
      <c r="U95" s="18"/>
      <c r="V95" s="18"/>
    </row>
    <row r="96" spans="1:22" x14ac:dyDescent="0.15">
      <c r="A96" s="26" t="str">
        <f>文書管理・電子決裁!$F97</f>
        <v>必須</v>
      </c>
      <c r="B96" s="28">
        <f>財務会計連携機能!$F97</f>
        <v>0</v>
      </c>
      <c r="C96" s="33"/>
      <c r="D96" s="33"/>
      <c r="E96" s="33"/>
      <c r="F96" s="33"/>
      <c r="G96" s="33"/>
      <c r="H96" s="33"/>
      <c r="J96" s="26">
        <f>文書管理・電子決裁!$G97</f>
        <v>0</v>
      </c>
      <c r="K96" s="28">
        <f>財務会計連携機能!$G97</f>
        <v>0</v>
      </c>
      <c r="Q96" s="26">
        <f>IFERROR(IF(AND(A96="必須",J96="◎"),計算!$N$3,IF(AND(A96="必須",J96="○"),計算!$N$4,IF(AND(A96="必須",J96="△"),計算!$N$5,IF(AND(A96="必須",J96="×"),計算!$N$6,IF(AND(A96="要望",J96="◎"),計算!$O$3,IF(AND(A96="要望",J96="○"),計算!$O$4,IF(AND(A96="要望",J96="△"),計算!$O$5,IF(AND(A96="要望",J96="×"),計算!$O$6,0)))))))),"")</f>
        <v>0</v>
      </c>
      <c r="R96" s="28">
        <f>IFERROR(IF(AND(B96="必須",K96="◎"),計算!$N$3,IF(AND(B96="必須",K96="○"),計算!$N$4,IF(AND(B96="必須",K96="△"),計算!$N$5,IF(AND(B96="必須",K96="×"),計算!$N$6,IF(AND(B96="要望",K96="◎"),計算!$O$3,IF(AND(B96="要望",K96="○"),計算!$O$4,IF(AND(B96="要望",K96="△"),計算!$O$5,IF(AND(B96="要望",K96="×"),計算!$O$6,0)))))))),"")</f>
        <v>0</v>
      </c>
      <c r="T96" s="18"/>
      <c r="U96" s="18"/>
      <c r="V96" s="18"/>
    </row>
    <row r="97" spans="1:22" x14ac:dyDescent="0.15">
      <c r="A97" s="26" t="str">
        <f>文書管理・電子決裁!$F98</f>
        <v>必須</v>
      </c>
      <c r="B97" s="28">
        <f>財務会計連携機能!$F98</f>
        <v>0</v>
      </c>
      <c r="C97" s="33"/>
      <c r="D97" s="33"/>
      <c r="E97" s="33"/>
      <c r="F97" s="33"/>
      <c r="G97" s="33"/>
      <c r="H97" s="33"/>
      <c r="J97" s="26">
        <f>文書管理・電子決裁!$G98</f>
        <v>0</v>
      </c>
      <c r="K97" s="28">
        <f>財務会計連携機能!$G98</f>
        <v>0</v>
      </c>
      <c r="Q97" s="26">
        <f>IFERROR(IF(AND(A97="必須",J97="◎"),計算!$N$3,IF(AND(A97="必須",J97="○"),計算!$N$4,IF(AND(A97="必須",J97="△"),計算!$N$5,IF(AND(A97="必須",J97="×"),計算!$N$6,IF(AND(A97="要望",J97="◎"),計算!$O$3,IF(AND(A97="要望",J97="○"),計算!$O$4,IF(AND(A97="要望",J97="△"),計算!$O$5,IF(AND(A97="要望",J97="×"),計算!$O$6,0)))))))),"")</f>
        <v>0</v>
      </c>
      <c r="R97" s="28">
        <f>IFERROR(IF(AND(B97="必須",K97="◎"),計算!$N$3,IF(AND(B97="必須",K97="○"),計算!$N$4,IF(AND(B97="必須",K97="△"),計算!$N$5,IF(AND(B97="必須",K97="×"),計算!$N$6,IF(AND(B97="要望",K97="◎"),計算!$O$3,IF(AND(B97="要望",K97="○"),計算!$O$4,IF(AND(B97="要望",K97="△"),計算!$O$5,IF(AND(B97="要望",K97="×"),計算!$O$6,0)))))))),"")</f>
        <v>0</v>
      </c>
      <c r="T97" s="18"/>
      <c r="U97" s="18"/>
      <c r="V97" s="18"/>
    </row>
    <row r="98" spans="1:22" x14ac:dyDescent="0.15">
      <c r="A98" s="26" t="str">
        <f>文書管理・電子決裁!$F99</f>
        <v>必須</v>
      </c>
      <c r="B98" s="28">
        <f>財務会計連携機能!$F99</f>
        <v>0</v>
      </c>
      <c r="C98" s="33"/>
      <c r="D98" s="33"/>
      <c r="E98" s="33"/>
      <c r="F98" s="33"/>
      <c r="G98" s="33"/>
      <c r="H98" s="33"/>
      <c r="J98" s="26">
        <f>文書管理・電子決裁!$G99</f>
        <v>0</v>
      </c>
      <c r="K98" s="28">
        <f>財務会計連携機能!$G99</f>
        <v>0</v>
      </c>
      <c r="Q98" s="26">
        <f>IFERROR(IF(AND(A98="必須",J98="◎"),計算!$N$3,IF(AND(A98="必須",J98="○"),計算!$N$4,IF(AND(A98="必須",J98="△"),計算!$N$5,IF(AND(A98="必須",J98="×"),計算!$N$6,IF(AND(A98="要望",J98="◎"),計算!$O$3,IF(AND(A98="要望",J98="○"),計算!$O$4,IF(AND(A98="要望",J98="△"),計算!$O$5,IF(AND(A98="要望",J98="×"),計算!$O$6,0)))))))),"")</f>
        <v>0</v>
      </c>
      <c r="R98" s="28">
        <f>IFERROR(IF(AND(B98="必須",K98="◎"),計算!$N$3,IF(AND(B98="必須",K98="○"),計算!$N$4,IF(AND(B98="必須",K98="△"),計算!$N$5,IF(AND(B98="必須",K98="×"),計算!$N$6,IF(AND(B98="要望",K98="◎"),計算!$O$3,IF(AND(B98="要望",K98="○"),計算!$O$4,IF(AND(B98="要望",K98="△"),計算!$O$5,IF(AND(B98="要望",K98="×"),計算!$O$6,0)))))))),"")</f>
        <v>0</v>
      </c>
      <c r="T98" s="18"/>
      <c r="U98" s="18"/>
      <c r="V98" s="18"/>
    </row>
    <row r="99" spans="1:22" x14ac:dyDescent="0.15">
      <c r="A99" s="26" t="str">
        <f>文書管理・電子決裁!$F100</f>
        <v>必須</v>
      </c>
      <c r="B99" s="28">
        <f>財務会計連携機能!$F100</f>
        <v>0</v>
      </c>
      <c r="C99" s="33"/>
      <c r="D99" s="33"/>
      <c r="E99" s="33"/>
      <c r="F99" s="33"/>
      <c r="G99" s="33"/>
      <c r="H99" s="33"/>
      <c r="J99" s="26">
        <f>文書管理・電子決裁!$G100</f>
        <v>0</v>
      </c>
      <c r="K99" s="28">
        <f>財務会計連携機能!$G100</f>
        <v>0</v>
      </c>
      <c r="Q99" s="26">
        <f>IFERROR(IF(AND(A99="必須",J99="◎"),計算!$N$3,IF(AND(A99="必須",J99="○"),計算!$N$4,IF(AND(A99="必須",J99="△"),計算!$N$5,IF(AND(A99="必須",J99="×"),計算!$N$6,IF(AND(A99="要望",J99="◎"),計算!$O$3,IF(AND(A99="要望",J99="○"),計算!$O$4,IF(AND(A99="要望",J99="△"),計算!$O$5,IF(AND(A99="要望",J99="×"),計算!$O$6,0)))))))),"")</f>
        <v>0</v>
      </c>
      <c r="R99" s="28">
        <f>IFERROR(IF(AND(B99="必須",K99="◎"),計算!$N$3,IF(AND(B99="必須",K99="○"),計算!$N$4,IF(AND(B99="必須",K99="△"),計算!$N$5,IF(AND(B99="必須",K99="×"),計算!$N$6,IF(AND(B99="要望",K99="◎"),計算!$O$3,IF(AND(B99="要望",K99="○"),計算!$O$4,IF(AND(B99="要望",K99="△"),計算!$O$5,IF(AND(B99="要望",K99="×"),計算!$O$6,0)))))))),"")</f>
        <v>0</v>
      </c>
      <c r="T99" s="18"/>
      <c r="U99" s="18"/>
      <c r="V99" s="18"/>
    </row>
    <row r="100" spans="1:22" x14ac:dyDescent="0.15">
      <c r="A100" s="26" t="str">
        <f>文書管理・電子決裁!$F101</f>
        <v>必須</v>
      </c>
      <c r="B100" s="28">
        <f>財務会計連携機能!$F101</f>
        <v>0</v>
      </c>
      <c r="C100" s="33"/>
      <c r="D100" s="33"/>
      <c r="E100" s="33"/>
      <c r="F100" s="33"/>
      <c r="G100" s="33"/>
      <c r="H100" s="33"/>
      <c r="J100" s="26">
        <f>文書管理・電子決裁!$G101</f>
        <v>0</v>
      </c>
      <c r="K100" s="28">
        <f>財務会計連携機能!$G101</f>
        <v>0</v>
      </c>
      <c r="Q100" s="26">
        <f>IFERROR(IF(AND(A100="必須",J100="◎"),計算!$N$3,IF(AND(A100="必須",J100="○"),計算!$N$4,IF(AND(A100="必須",J100="△"),計算!$N$5,IF(AND(A100="必須",J100="×"),計算!$N$6,IF(AND(A100="要望",J100="◎"),計算!$O$3,IF(AND(A100="要望",J100="○"),計算!$O$4,IF(AND(A100="要望",J100="△"),計算!$O$5,IF(AND(A100="要望",J100="×"),計算!$O$6,0)))))))),"")</f>
        <v>0</v>
      </c>
      <c r="R100" s="28">
        <f>IFERROR(IF(AND(B100="必須",K100="◎"),計算!$N$3,IF(AND(B100="必須",K100="○"),計算!$N$4,IF(AND(B100="必須",K100="△"),計算!$N$5,IF(AND(B100="必須",K100="×"),計算!$N$6,IF(AND(B100="要望",K100="◎"),計算!$O$3,IF(AND(B100="要望",K100="○"),計算!$O$4,IF(AND(B100="要望",K100="△"),計算!$O$5,IF(AND(B100="要望",K100="×"),計算!$O$6,0)))))))),"")</f>
        <v>0</v>
      </c>
      <c r="T100" s="18"/>
      <c r="U100" s="18"/>
      <c r="V100" s="18"/>
    </row>
    <row r="101" spans="1:22" x14ac:dyDescent="0.15">
      <c r="A101" s="26" t="str">
        <f>文書管理・電子決裁!$F102</f>
        <v>必須</v>
      </c>
      <c r="B101" s="28">
        <f>財務会計連携機能!$F102</f>
        <v>0</v>
      </c>
      <c r="C101" s="33"/>
      <c r="D101" s="33"/>
      <c r="E101" s="33"/>
      <c r="F101" s="33"/>
      <c r="G101" s="33"/>
      <c r="H101" s="33"/>
      <c r="J101" s="26">
        <f>文書管理・電子決裁!$G102</f>
        <v>0</v>
      </c>
      <c r="K101" s="28">
        <f>財務会計連携機能!$G102</f>
        <v>0</v>
      </c>
      <c r="Q101" s="26">
        <f>IFERROR(IF(AND(A101="必須",J101="◎"),計算!$N$3,IF(AND(A101="必須",J101="○"),計算!$N$4,IF(AND(A101="必須",J101="△"),計算!$N$5,IF(AND(A101="必須",J101="×"),計算!$N$6,IF(AND(A101="要望",J101="◎"),計算!$O$3,IF(AND(A101="要望",J101="○"),計算!$O$4,IF(AND(A101="要望",J101="△"),計算!$O$5,IF(AND(A101="要望",J101="×"),計算!$O$6,0)))))))),"")</f>
        <v>0</v>
      </c>
      <c r="R101" s="28">
        <f>IFERROR(IF(AND(B101="必須",K101="◎"),計算!$N$3,IF(AND(B101="必須",K101="○"),計算!$N$4,IF(AND(B101="必須",K101="△"),計算!$N$5,IF(AND(B101="必須",K101="×"),計算!$N$6,IF(AND(B101="要望",K101="◎"),計算!$O$3,IF(AND(B101="要望",K101="○"),計算!$O$4,IF(AND(B101="要望",K101="△"),計算!$O$5,IF(AND(B101="要望",K101="×"),計算!$O$6,0)))))))),"")</f>
        <v>0</v>
      </c>
      <c r="T101" s="18"/>
      <c r="U101" s="18"/>
      <c r="V101" s="18"/>
    </row>
    <row r="102" spans="1:22" x14ac:dyDescent="0.15">
      <c r="A102" s="26" t="str">
        <f>文書管理・電子決裁!$F103</f>
        <v>必須</v>
      </c>
      <c r="B102" s="28">
        <f>財務会計連携機能!$F103</f>
        <v>0</v>
      </c>
      <c r="C102" s="33"/>
      <c r="D102" s="33"/>
      <c r="E102" s="33"/>
      <c r="F102" s="33"/>
      <c r="G102" s="33"/>
      <c r="H102" s="33"/>
      <c r="J102" s="26">
        <f>文書管理・電子決裁!$G103</f>
        <v>0</v>
      </c>
      <c r="K102" s="28">
        <f>財務会計連携機能!$G103</f>
        <v>0</v>
      </c>
      <c r="Q102" s="26">
        <f>IFERROR(IF(AND(A102="必須",J102="◎"),計算!$N$3,IF(AND(A102="必須",J102="○"),計算!$N$4,IF(AND(A102="必須",J102="△"),計算!$N$5,IF(AND(A102="必須",J102="×"),計算!$N$6,IF(AND(A102="要望",J102="◎"),計算!$O$3,IF(AND(A102="要望",J102="○"),計算!$O$4,IF(AND(A102="要望",J102="△"),計算!$O$5,IF(AND(A102="要望",J102="×"),計算!$O$6,0)))))))),"")</f>
        <v>0</v>
      </c>
      <c r="R102" s="28">
        <f>IFERROR(IF(AND(B102="必須",K102="◎"),計算!$N$3,IF(AND(B102="必須",K102="○"),計算!$N$4,IF(AND(B102="必須",K102="△"),計算!$N$5,IF(AND(B102="必須",K102="×"),計算!$N$6,IF(AND(B102="要望",K102="◎"),計算!$O$3,IF(AND(B102="要望",K102="○"),計算!$O$4,IF(AND(B102="要望",K102="△"),計算!$O$5,IF(AND(B102="要望",K102="×"),計算!$O$6,0)))))))),"")</f>
        <v>0</v>
      </c>
      <c r="T102" s="18"/>
      <c r="U102" s="18"/>
      <c r="V102" s="18"/>
    </row>
    <row r="103" spans="1:22" x14ac:dyDescent="0.15">
      <c r="A103" s="26" t="str">
        <f>文書管理・電子決裁!$F104</f>
        <v>必須</v>
      </c>
      <c r="B103" s="28">
        <f>財務会計連携機能!$F104</f>
        <v>0</v>
      </c>
      <c r="C103" s="33"/>
      <c r="D103" s="33"/>
      <c r="E103" s="33"/>
      <c r="F103" s="33"/>
      <c r="G103" s="33"/>
      <c r="H103" s="33"/>
      <c r="J103" s="26">
        <f>文書管理・電子決裁!$G104</f>
        <v>0</v>
      </c>
      <c r="K103" s="28">
        <f>財務会計連携機能!$G104</f>
        <v>0</v>
      </c>
      <c r="Q103" s="26">
        <f>IFERROR(IF(AND(A103="必須",J103="◎"),計算!$N$3,IF(AND(A103="必須",J103="○"),計算!$N$4,IF(AND(A103="必須",J103="△"),計算!$N$5,IF(AND(A103="必須",J103="×"),計算!$N$6,IF(AND(A103="要望",J103="◎"),計算!$O$3,IF(AND(A103="要望",J103="○"),計算!$O$4,IF(AND(A103="要望",J103="△"),計算!$O$5,IF(AND(A103="要望",J103="×"),計算!$O$6,0)))))))),"")</f>
        <v>0</v>
      </c>
      <c r="R103" s="28">
        <f>IFERROR(IF(AND(B103="必須",K103="◎"),計算!$N$3,IF(AND(B103="必須",K103="○"),計算!$N$4,IF(AND(B103="必須",K103="△"),計算!$N$5,IF(AND(B103="必須",K103="×"),計算!$N$6,IF(AND(B103="要望",K103="◎"),計算!$O$3,IF(AND(B103="要望",K103="○"),計算!$O$4,IF(AND(B103="要望",K103="△"),計算!$O$5,IF(AND(B103="要望",K103="×"),計算!$O$6,0)))))))),"")</f>
        <v>0</v>
      </c>
      <c r="T103" s="18"/>
      <c r="U103" s="18"/>
      <c r="V103" s="18"/>
    </row>
    <row r="104" spans="1:22" x14ac:dyDescent="0.15">
      <c r="A104" s="26" t="str">
        <f>文書管理・電子決裁!$F105</f>
        <v>必須</v>
      </c>
      <c r="B104" s="28">
        <f>財務会計連携機能!$F105</f>
        <v>0</v>
      </c>
      <c r="C104" s="33"/>
      <c r="D104" s="33"/>
      <c r="E104" s="33"/>
      <c r="F104" s="33"/>
      <c r="G104" s="33"/>
      <c r="H104" s="33"/>
      <c r="J104" s="26">
        <f>文書管理・電子決裁!$G105</f>
        <v>0</v>
      </c>
      <c r="K104" s="28">
        <f>財務会計連携機能!$G105</f>
        <v>0</v>
      </c>
      <c r="Q104" s="26">
        <f>IFERROR(IF(AND(A104="必須",J104="◎"),計算!$N$3,IF(AND(A104="必須",J104="○"),計算!$N$4,IF(AND(A104="必須",J104="△"),計算!$N$5,IF(AND(A104="必須",J104="×"),計算!$N$6,IF(AND(A104="要望",J104="◎"),計算!$O$3,IF(AND(A104="要望",J104="○"),計算!$O$4,IF(AND(A104="要望",J104="△"),計算!$O$5,IF(AND(A104="要望",J104="×"),計算!$O$6,0)))))))),"")</f>
        <v>0</v>
      </c>
      <c r="R104" s="28">
        <f>IFERROR(IF(AND(B104="必須",K104="◎"),計算!$N$3,IF(AND(B104="必須",K104="○"),計算!$N$4,IF(AND(B104="必須",K104="△"),計算!$N$5,IF(AND(B104="必須",K104="×"),計算!$N$6,IF(AND(B104="要望",K104="◎"),計算!$O$3,IF(AND(B104="要望",K104="○"),計算!$O$4,IF(AND(B104="要望",K104="△"),計算!$O$5,IF(AND(B104="要望",K104="×"),計算!$O$6,0)))))))),"")</f>
        <v>0</v>
      </c>
      <c r="T104" s="18"/>
      <c r="U104" s="18"/>
      <c r="V104" s="18"/>
    </row>
    <row r="105" spans="1:22" x14ac:dyDescent="0.15">
      <c r="A105" s="26" t="str">
        <f>文書管理・電子決裁!$F106</f>
        <v>必須</v>
      </c>
      <c r="B105" s="28">
        <f>財務会計連携機能!$F106</f>
        <v>0</v>
      </c>
      <c r="C105" s="33"/>
      <c r="D105" s="33"/>
      <c r="E105" s="33"/>
      <c r="F105" s="33"/>
      <c r="G105" s="33"/>
      <c r="H105" s="33"/>
      <c r="J105" s="26">
        <f>文書管理・電子決裁!$G106</f>
        <v>0</v>
      </c>
      <c r="K105" s="28">
        <f>財務会計連携機能!$G106</f>
        <v>0</v>
      </c>
      <c r="Q105" s="26">
        <f>IFERROR(IF(AND(A105="必須",J105="◎"),計算!$N$3,IF(AND(A105="必須",J105="○"),計算!$N$4,IF(AND(A105="必須",J105="△"),計算!$N$5,IF(AND(A105="必須",J105="×"),計算!$N$6,IF(AND(A105="要望",J105="◎"),計算!$O$3,IF(AND(A105="要望",J105="○"),計算!$O$4,IF(AND(A105="要望",J105="△"),計算!$O$5,IF(AND(A105="要望",J105="×"),計算!$O$6,0)))))))),"")</f>
        <v>0</v>
      </c>
      <c r="R105" s="28">
        <f>IFERROR(IF(AND(B105="必須",K105="◎"),計算!$N$3,IF(AND(B105="必須",K105="○"),計算!$N$4,IF(AND(B105="必須",K105="△"),計算!$N$5,IF(AND(B105="必須",K105="×"),計算!$N$6,IF(AND(B105="要望",K105="◎"),計算!$O$3,IF(AND(B105="要望",K105="○"),計算!$O$4,IF(AND(B105="要望",K105="△"),計算!$O$5,IF(AND(B105="要望",K105="×"),計算!$O$6,0)))))))),"")</f>
        <v>0</v>
      </c>
      <c r="T105" s="18"/>
      <c r="U105" s="18"/>
      <c r="V105" s="18"/>
    </row>
    <row r="106" spans="1:22" x14ac:dyDescent="0.15">
      <c r="A106" s="26" t="str">
        <f>文書管理・電子決裁!$F107</f>
        <v>必須</v>
      </c>
      <c r="B106" s="28">
        <f>財務会計連携機能!$F107</f>
        <v>0</v>
      </c>
      <c r="C106" s="33"/>
      <c r="D106" s="33"/>
      <c r="E106" s="33"/>
      <c r="F106" s="33"/>
      <c r="G106" s="33"/>
      <c r="H106" s="33"/>
      <c r="J106" s="26">
        <f>文書管理・電子決裁!$G107</f>
        <v>0</v>
      </c>
      <c r="K106" s="28">
        <f>財務会計連携機能!$G107</f>
        <v>0</v>
      </c>
      <c r="Q106" s="26">
        <f>IFERROR(IF(AND(A106="必須",J106="◎"),計算!$N$3,IF(AND(A106="必須",J106="○"),計算!$N$4,IF(AND(A106="必須",J106="△"),計算!$N$5,IF(AND(A106="必須",J106="×"),計算!$N$6,IF(AND(A106="要望",J106="◎"),計算!$O$3,IF(AND(A106="要望",J106="○"),計算!$O$4,IF(AND(A106="要望",J106="△"),計算!$O$5,IF(AND(A106="要望",J106="×"),計算!$O$6,0)))))))),"")</f>
        <v>0</v>
      </c>
      <c r="R106" s="28">
        <f>IFERROR(IF(AND(B106="必須",K106="◎"),計算!$N$3,IF(AND(B106="必須",K106="○"),計算!$N$4,IF(AND(B106="必須",K106="△"),計算!$N$5,IF(AND(B106="必須",K106="×"),計算!$N$6,IF(AND(B106="要望",K106="◎"),計算!$O$3,IF(AND(B106="要望",K106="○"),計算!$O$4,IF(AND(B106="要望",K106="△"),計算!$O$5,IF(AND(B106="要望",K106="×"),計算!$O$6,0)))))))),"")</f>
        <v>0</v>
      </c>
      <c r="T106" s="18"/>
      <c r="U106" s="18"/>
      <c r="V106" s="18"/>
    </row>
    <row r="107" spans="1:22" x14ac:dyDescent="0.15">
      <c r="A107" s="26" t="str">
        <f>文書管理・電子決裁!$F108</f>
        <v>要望</v>
      </c>
      <c r="B107" s="28">
        <f>財務会計連携機能!$F108</f>
        <v>0</v>
      </c>
      <c r="C107" s="33"/>
      <c r="D107" s="33"/>
      <c r="E107" s="33"/>
      <c r="F107" s="33"/>
      <c r="G107" s="33"/>
      <c r="H107" s="33"/>
      <c r="J107" s="26">
        <f>文書管理・電子決裁!$G108</f>
        <v>0</v>
      </c>
      <c r="K107" s="28">
        <f>財務会計連携機能!$G108</f>
        <v>0</v>
      </c>
      <c r="Q107" s="26">
        <f>IFERROR(IF(AND(A107="必須",J107="◎"),計算!$N$3,IF(AND(A107="必須",J107="○"),計算!$N$4,IF(AND(A107="必須",J107="△"),計算!$N$5,IF(AND(A107="必須",J107="×"),計算!$N$6,IF(AND(A107="要望",J107="◎"),計算!$O$3,IF(AND(A107="要望",J107="○"),計算!$O$4,IF(AND(A107="要望",J107="△"),計算!$O$5,IF(AND(A107="要望",J107="×"),計算!$O$6,0)))))))),"")</f>
        <v>0</v>
      </c>
      <c r="R107" s="28">
        <f>IFERROR(IF(AND(B107="必須",K107="◎"),計算!$N$3,IF(AND(B107="必須",K107="○"),計算!$N$4,IF(AND(B107="必須",K107="△"),計算!$N$5,IF(AND(B107="必須",K107="×"),計算!$N$6,IF(AND(B107="要望",K107="◎"),計算!$O$3,IF(AND(B107="要望",K107="○"),計算!$O$4,IF(AND(B107="要望",K107="△"),計算!$O$5,IF(AND(B107="要望",K107="×"),計算!$O$6,0)))))))),"")</f>
        <v>0</v>
      </c>
      <c r="T107" s="18"/>
      <c r="U107" s="18"/>
      <c r="V107" s="18"/>
    </row>
    <row r="108" spans="1:22" x14ac:dyDescent="0.15">
      <c r="A108" s="26" t="str">
        <f>文書管理・電子決裁!$F109</f>
        <v>必須</v>
      </c>
      <c r="B108" s="28">
        <f>財務会計連携機能!$F109</f>
        <v>0</v>
      </c>
      <c r="C108" s="33"/>
      <c r="D108" s="33"/>
      <c r="E108" s="33"/>
      <c r="F108" s="33"/>
      <c r="G108" s="33"/>
      <c r="H108" s="33"/>
      <c r="J108" s="26">
        <f>文書管理・電子決裁!$G109</f>
        <v>0</v>
      </c>
      <c r="K108" s="28">
        <f>財務会計連携機能!$G109</f>
        <v>0</v>
      </c>
      <c r="Q108" s="26">
        <f>IFERROR(IF(AND(A108="必須",J108="◎"),計算!$N$3,IF(AND(A108="必須",J108="○"),計算!$N$4,IF(AND(A108="必須",J108="△"),計算!$N$5,IF(AND(A108="必須",J108="×"),計算!$N$6,IF(AND(A108="要望",J108="◎"),計算!$O$3,IF(AND(A108="要望",J108="○"),計算!$O$4,IF(AND(A108="要望",J108="△"),計算!$O$5,IF(AND(A108="要望",J108="×"),計算!$O$6,0)))))))),"")</f>
        <v>0</v>
      </c>
      <c r="R108" s="28">
        <f>IFERROR(IF(AND(B108="必須",K108="◎"),計算!$N$3,IF(AND(B108="必須",K108="○"),計算!$N$4,IF(AND(B108="必須",K108="△"),計算!$N$5,IF(AND(B108="必須",K108="×"),計算!$N$6,IF(AND(B108="要望",K108="◎"),計算!$O$3,IF(AND(B108="要望",K108="○"),計算!$O$4,IF(AND(B108="要望",K108="△"),計算!$O$5,IF(AND(B108="要望",K108="×"),計算!$O$6,0)))))))),"")</f>
        <v>0</v>
      </c>
      <c r="T108" s="18"/>
      <c r="U108" s="18"/>
      <c r="V108" s="18"/>
    </row>
    <row r="109" spans="1:22" x14ac:dyDescent="0.15">
      <c r="A109" s="26" t="str">
        <f>文書管理・電子決裁!$F110</f>
        <v>必須</v>
      </c>
      <c r="B109" s="28">
        <f>財務会計連携機能!$F110</f>
        <v>0</v>
      </c>
      <c r="C109" s="33"/>
      <c r="D109" s="33"/>
      <c r="E109" s="33"/>
      <c r="F109" s="33"/>
      <c r="G109" s="33"/>
      <c r="H109" s="33"/>
      <c r="J109" s="26">
        <f>文書管理・電子決裁!$G110</f>
        <v>0</v>
      </c>
      <c r="K109" s="28">
        <f>財務会計連携機能!$G110</f>
        <v>0</v>
      </c>
      <c r="Q109" s="26">
        <f>IFERROR(IF(AND(A109="必須",J109="◎"),計算!$N$3,IF(AND(A109="必須",J109="○"),計算!$N$4,IF(AND(A109="必須",J109="△"),計算!$N$5,IF(AND(A109="必須",J109="×"),計算!$N$6,IF(AND(A109="要望",J109="◎"),計算!$O$3,IF(AND(A109="要望",J109="○"),計算!$O$4,IF(AND(A109="要望",J109="△"),計算!$O$5,IF(AND(A109="要望",J109="×"),計算!$O$6,0)))))))),"")</f>
        <v>0</v>
      </c>
      <c r="R109" s="28">
        <f>IFERROR(IF(AND(B109="必須",K109="◎"),計算!$N$3,IF(AND(B109="必須",K109="○"),計算!$N$4,IF(AND(B109="必須",K109="△"),計算!$N$5,IF(AND(B109="必須",K109="×"),計算!$N$6,IF(AND(B109="要望",K109="◎"),計算!$O$3,IF(AND(B109="要望",K109="○"),計算!$O$4,IF(AND(B109="要望",K109="△"),計算!$O$5,IF(AND(B109="要望",K109="×"),計算!$O$6,0)))))))),"")</f>
        <v>0</v>
      </c>
      <c r="T109" s="18"/>
      <c r="U109" s="18"/>
      <c r="V109" s="18"/>
    </row>
    <row r="110" spans="1:22" x14ac:dyDescent="0.15">
      <c r="A110" s="26" t="str">
        <f>文書管理・電子決裁!$F111</f>
        <v>必須</v>
      </c>
      <c r="B110" s="28">
        <f>財務会計連携機能!$F111</f>
        <v>0</v>
      </c>
      <c r="C110" s="33"/>
      <c r="D110" s="33"/>
      <c r="E110" s="33"/>
      <c r="F110" s="33"/>
      <c r="G110" s="33"/>
      <c r="H110" s="33"/>
      <c r="J110" s="26">
        <f>文書管理・電子決裁!$G111</f>
        <v>0</v>
      </c>
      <c r="K110" s="28">
        <f>財務会計連携機能!$G111</f>
        <v>0</v>
      </c>
      <c r="Q110" s="26">
        <f>IFERROR(IF(AND(A110="必須",J110="◎"),計算!$N$3,IF(AND(A110="必須",J110="○"),計算!$N$4,IF(AND(A110="必須",J110="△"),計算!$N$5,IF(AND(A110="必須",J110="×"),計算!$N$6,IF(AND(A110="要望",J110="◎"),計算!$O$3,IF(AND(A110="要望",J110="○"),計算!$O$4,IF(AND(A110="要望",J110="△"),計算!$O$5,IF(AND(A110="要望",J110="×"),計算!$O$6,0)))))))),"")</f>
        <v>0</v>
      </c>
      <c r="R110" s="28">
        <f>IFERROR(IF(AND(B110="必須",K110="◎"),計算!$N$3,IF(AND(B110="必須",K110="○"),計算!$N$4,IF(AND(B110="必須",K110="△"),計算!$N$5,IF(AND(B110="必須",K110="×"),計算!$N$6,IF(AND(B110="要望",K110="◎"),計算!$O$3,IF(AND(B110="要望",K110="○"),計算!$O$4,IF(AND(B110="要望",K110="△"),計算!$O$5,IF(AND(B110="要望",K110="×"),計算!$O$6,0)))))))),"")</f>
        <v>0</v>
      </c>
      <c r="T110" s="18"/>
      <c r="U110" s="18"/>
      <c r="V110" s="18"/>
    </row>
    <row r="111" spans="1:22" x14ac:dyDescent="0.15">
      <c r="A111" s="26" t="str">
        <f>文書管理・電子決裁!$F112</f>
        <v>必須</v>
      </c>
      <c r="B111" s="28">
        <f>財務会計連携機能!$F112</f>
        <v>0</v>
      </c>
      <c r="C111" s="33"/>
      <c r="D111" s="33"/>
      <c r="E111" s="33"/>
      <c r="F111" s="33"/>
      <c r="G111" s="33"/>
      <c r="H111" s="33"/>
      <c r="J111" s="26">
        <f>文書管理・電子決裁!$G112</f>
        <v>0</v>
      </c>
      <c r="K111" s="28">
        <f>財務会計連携機能!$G112</f>
        <v>0</v>
      </c>
      <c r="Q111" s="26">
        <f>IFERROR(IF(AND(A111="必須",J111="◎"),計算!$N$3,IF(AND(A111="必須",J111="○"),計算!$N$4,IF(AND(A111="必須",J111="△"),計算!$N$5,IF(AND(A111="必須",J111="×"),計算!$N$6,IF(AND(A111="要望",J111="◎"),計算!$O$3,IF(AND(A111="要望",J111="○"),計算!$O$4,IF(AND(A111="要望",J111="△"),計算!$O$5,IF(AND(A111="要望",J111="×"),計算!$O$6,0)))))))),"")</f>
        <v>0</v>
      </c>
      <c r="R111" s="28">
        <f>IFERROR(IF(AND(B111="必須",K111="◎"),計算!$N$3,IF(AND(B111="必須",K111="○"),計算!$N$4,IF(AND(B111="必須",K111="△"),計算!$N$5,IF(AND(B111="必須",K111="×"),計算!$N$6,IF(AND(B111="要望",K111="◎"),計算!$O$3,IF(AND(B111="要望",K111="○"),計算!$O$4,IF(AND(B111="要望",K111="△"),計算!$O$5,IF(AND(B111="要望",K111="×"),計算!$O$6,0)))))))),"")</f>
        <v>0</v>
      </c>
      <c r="T111" s="18"/>
      <c r="U111" s="18"/>
      <c r="V111" s="18"/>
    </row>
    <row r="112" spans="1:22" x14ac:dyDescent="0.15">
      <c r="A112" s="26" t="str">
        <f>文書管理・電子決裁!$F113</f>
        <v>要望</v>
      </c>
      <c r="B112" s="28">
        <f>財務会計連携機能!$F113</f>
        <v>0</v>
      </c>
      <c r="C112" s="33"/>
      <c r="D112" s="33"/>
      <c r="E112" s="33"/>
      <c r="F112" s="33"/>
      <c r="G112" s="33"/>
      <c r="H112" s="33"/>
      <c r="J112" s="26">
        <f>文書管理・電子決裁!$G113</f>
        <v>0</v>
      </c>
      <c r="K112" s="28">
        <f>財務会計連携機能!$G113</f>
        <v>0</v>
      </c>
      <c r="Q112" s="26">
        <f>IFERROR(IF(AND(A112="必須",J112="◎"),計算!$N$3,IF(AND(A112="必須",J112="○"),計算!$N$4,IF(AND(A112="必須",J112="△"),計算!$N$5,IF(AND(A112="必須",J112="×"),計算!$N$6,IF(AND(A112="要望",J112="◎"),計算!$O$3,IF(AND(A112="要望",J112="○"),計算!$O$4,IF(AND(A112="要望",J112="△"),計算!$O$5,IF(AND(A112="要望",J112="×"),計算!$O$6,0)))))))),"")</f>
        <v>0</v>
      </c>
      <c r="R112" s="28">
        <f>IFERROR(IF(AND(B112="必須",K112="◎"),計算!$N$3,IF(AND(B112="必須",K112="○"),計算!$N$4,IF(AND(B112="必須",K112="△"),計算!$N$5,IF(AND(B112="必須",K112="×"),計算!$N$6,IF(AND(B112="要望",K112="◎"),計算!$O$3,IF(AND(B112="要望",K112="○"),計算!$O$4,IF(AND(B112="要望",K112="△"),計算!$O$5,IF(AND(B112="要望",K112="×"),計算!$O$6,0)))))))),"")</f>
        <v>0</v>
      </c>
      <c r="T112" s="18"/>
      <c r="U112" s="18"/>
      <c r="V112" s="18"/>
    </row>
    <row r="113" spans="1:22" x14ac:dyDescent="0.15">
      <c r="A113" s="26" t="str">
        <f>文書管理・電子決裁!$F114</f>
        <v>必須</v>
      </c>
      <c r="B113" s="28">
        <f>財務会計連携機能!$F114</f>
        <v>0</v>
      </c>
      <c r="C113" s="33"/>
      <c r="D113" s="33"/>
      <c r="E113" s="33"/>
      <c r="F113" s="33"/>
      <c r="G113" s="33"/>
      <c r="H113" s="33"/>
      <c r="J113" s="26">
        <f>文書管理・電子決裁!$G114</f>
        <v>0</v>
      </c>
      <c r="K113" s="28">
        <f>財務会計連携機能!$G114</f>
        <v>0</v>
      </c>
      <c r="Q113" s="26">
        <f>IFERROR(IF(AND(A113="必須",J113="◎"),計算!$N$3,IF(AND(A113="必須",J113="○"),計算!$N$4,IF(AND(A113="必須",J113="△"),計算!$N$5,IF(AND(A113="必須",J113="×"),計算!$N$6,IF(AND(A113="要望",J113="◎"),計算!$O$3,IF(AND(A113="要望",J113="○"),計算!$O$4,IF(AND(A113="要望",J113="△"),計算!$O$5,IF(AND(A113="要望",J113="×"),計算!$O$6,0)))))))),"")</f>
        <v>0</v>
      </c>
      <c r="R113" s="28">
        <f>IFERROR(IF(AND(B113="必須",K113="◎"),計算!$N$3,IF(AND(B113="必須",K113="○"),計算!$N$4,IF(AND(B113="必須",K113="△"),計算!$N$5,IF(AND(B113="必須",K113="×"),計算!$N$6,IF(AND(B113="要望",K113="◎"),計算!$O$3,IF(AND(B113="要望",K113="○"),計算!$O$4,IF(AND(B113="要望",K113="△"),計算!$O$5,IF(AND(B113="要望",K113="×"),計算!$O$6,0)))))))),"")</f>
        <v>0</v>
      </c>
      <c r="T113" s="18"/>
      <c r="U113" s="18"/>
      <c r="V113" s="18"/>
    </row>
    <row r="114" spans="1:22" x14ac:dyDescent="0.15">
      <c r="A114" s="26" t="str">
        <f>文書管理・電子決裁!$F115</f>
        <v>必須</v>
      </c>
      <c r="B114" s="28">
        <f>財務会計連携機能!$F115</f>
        <v>0</v>
      </c>
      <c r="C114" s="33"/>
      <c r="D114" s="33"/>
      <c r="E114" s="33"/>
      <c r="F114" s="33"/>
      <c r="G114" s="33"/>
      <c r="H114" s="33"/>
      <c r="J114" s="26">
        <f>文書管理・電子決裁!$G115</f>
        <v>0</v>
      </c>
      <c r="K114" s="28">
        <f>財務会計連携機能!$G115</f>
        <v>0</v>
      </c>
      <c r="Q114" s="26">
        <f>IFERROR(IF(AND(A114="必須",J114="◎"),計算!$N$3,IF(AND(A114="必須",J114="○"),計算!$N$4,IF(AND(A114="必須",J114="△"),計算!$N$5,IF(AND(A114="必須",J114="×"),計算!$N$6,IF(AND(A114="要望",J114="◎"),計算!$O$3,IF(AND(A114="要望",J114="○"),計算!$O$4,IF(AND(A114="要望",J114="△"),計算!$O$5,IF(AND(A114="要望",J114="×"),計算!$O$6,0)))))))),"")</f>
        <v>0</v>
      </c>
      <c r="R114" s="28">
        <f>IFERROR(IF(AND(B114="必須",K114="◎"),計算!$N$3,IF(AND(B114="必須",K114="○"),計算!$N$4,IF(AND(B114="必須",K114="△"),計算!$N$5,IF(AND(B114="必須",K114="×"),計算!$N$6,IF(AND(B114="要望",K114="◎"),計算!$O$3,IF(AND(B114="要望",K114="○"),計算!$O$4,IF(AND(B114="要望",K114="△"),計算!$O$5,IF(AND(B114="要望",K114="×"),計算!$O$6,0)))))))),"")</f>
        <v>0</v>
      </c>
      <c r="T114" s="18"/>
      <c r="U114" s="18"/>
      <c r="V114" s="18"/>
    </row>
    <row r="115" spans="1:22" x14ac:dyDescent="0.15">
      <c r="A115" s="26" t="str">
        <f>文書管理・電子決裁!$F116</f>
        <v>必須</v>
      </c>
      <c r="B115" s="28">
        <f>財務会計連携機能!$F116</f>
        <v>0</v>
      </c>
      <c r="C115" s="33"/>
      <c r="D115" s="33"/>
      <c r="E115" s="33"/>
      <c r="F115" s="33"/>
      <c r="G115" s="33"/>
      <c r="H115" s="33"/>
      <c r="J115" s="26">
        <f>文書管理・電子決裁!$G116</f>
        <v>0</v>
      </c>
      <c r="K115" s="28">
        <f>財務会計連携機能!$G116</f>
        <v>0</v>
      </c>
      <c r="Q115" s="26">
        <f>IFERROR(IF(AND(A115="必須",J115="◎"),計算!$N$3,IF(AND(A115="必須",J115="○"),計算!$N$4,IF(AND(A115="必須",J115="△"),計算!$N$5,IF(AND(A115="必須",J115="×"),計算!$N$6,IF(AND(A115="要望",J115="◎"),計算!$O$3,IF(AND(A115="要望",J115="○"),計算!$O$4,IF(AND(A115="要望",J115="△"),計算!$O$5,IF(AND(A115="要望",J115="×"),計算!$O$6,0)))))))),"")</f>
        <v>0</v>
      </c>
      <c r="R115" s="28">
        <f>IFERROR(IF(AND(B115="必須",K115="◎"),計算!$N$3,IF(AND(B115="必須",K115="○"),計算!$N$4,IF(AND(B115="必須",K115="△"),計算!$N$5,IF(AND(B115="必須",K115="×"),計算!$N$6,IF(AND(B115="要望",K115="◎"),計算!$O$3,IF(AND(B115="要望",K115="○"),計算!$O$4,IF(AND(B115="要望",K115="△"),計算!$O$5,IF(AND(B115="要望",K115="×"),計算!$O$6,0)))))))),"")</f>
        <v>0</v>
      </c>
      <c r="T115" s="18"/>
      <c r="U115" s="18"/>
      <c r="V115" s="18"/>
    </row>
    <row r="116" spans="1:22" x14ac:dyDescent="0.15">
      <c r="A116" s="26" t="str">
        <f>文書管理・電子決裁!$F117</f>
        <v>必須</v>
      </c>
      <c r="B116" s="28">
        <f>財務会計連携機能!$F117</f>
        <v>0</v>
      </c>
      <c r="C116" s="33"/>
      <c r="D116" s="33"/>
      <c r="E116" s="33"/>
      <c r="F116" s="33"/>
      <c r="G116" s="33"/>
      <c r="H116" s="33"/>
      <c r="J116" s="26">
        <f>文書管理・電子決裁!$G117</f>
        <v>0</v>
      </c>
      <c r="K116" s="28">
        <f>財務会計連携機能!$G117</f>
        <v>0</v>
      </c>
      <c r="Q116" s="26">
        <f>IFERROR(IF(AND(A116="必須",J116="◎"),計算!$N$3,IF(AND(A116="必須",J116="○"),計算!$N$4,IF(AND(A116="必須",J116="△"),計算!$N$5,IF(AND(A116="必須",J116="×"),計算!$N$6,IF(AND(A116="要望",J116="◎"),計算!$O$3,IF(AND(A116="要望",J116="○"),計算!$O$4,IF(AND(A116="要望",J116="△"),計算!$O$5,IF(AND(A116="要望",J116="×"),計算!$O$6,0)))))))),"")</f>
        <v>0</v>
      </c>
      <c r="R116" s="28">
        <f>IFERROR(IF(AND(B116="必須",K116="◎"),計算!$N$3,IF(AND(B116="必須",K116="○"),計算!$N$4,IF(AND(B116="必須",K116="△"),計算!$N$5,IF(AND(B116="必須",K116="×"),計算!$N$6,IF(AND(B116="要望",K116="◎"),計算!$O$3,IF(AND(B116="要望",K116="○"),計算!$O$4,IF(AND(B116="要望",K116="△"),計算!$O$5,IF(AND(B116="要望",K116="×"),計算!$O$6,0)))))))),"")</f>
        <v>0</v>
      </c>
      <c r="T116" s="18"/>
      <c r="U116" s="18"/>
      <c r="V116" s="18"/>
    </row>
    <row r="117" spans="1:22" x14ac:dyDescent="0.15">
      <c r="A117" s="26" t="str">
        <f>文書管理・電子決裁!$F118</f>
        <v>要望</v>
      </c>
      <c r="B117" s="28">
        <f>財務会計連携機能!$F118</f>
        <v>0</v>
      </c>
      <c r="C117" s="33"/>
      <c r="D117" s="33"/>
      <c r="E117" s="33"/>
      <c r="F117" s="33"/>
      <c r="G117" s="33"/>
      <c r="H117" s="33"/>
      <c r="J117" s="26">
        <f>文書管理・電子決裁!$G118</f>
        <v>0</v>
      </c>
      <c r="K117" s="28">
        <f>財務会計連携機能!$G118</f>
        <v>0</v>
      </c>
      <c r="Q117" s="26">
        <f>IFERROR(IF(AND(A117="必須",J117="◎"),計算!$N$3,IF(AND(A117="必須",J117="○"),計算!$N$4,IF(AND(A117="必須",J117="△"),計算!$N$5,IF(AND(A117="必須",J117="×"),計算!$N$6,IF(AND(A117="要望",J117="◎"),計算!$O$3,IF(AND(A117="要望",J117="○"),計算!$O$4,IF(AND(A117="要望",J117="△"),計算!$O$5,IF(AND(A117="要望",J117="×"),計算!$O$6,0)))))))),"")</f>
        <v>0</v>
      </c>
      <c r="R117" s="28">
        <f>IFERROR(IF(AND(B117="必須",K117="◎"),計算!$N$3,IF(AND(B117="必須",K117="○"),計算!$N$4,IF(AND(B117="必須",K117="△"),計算!$N$5,IF(AND(B117="必須",K117="×"),計算!$N$6,IF(AND(B117="要望",K117="◎"),計算!$O$3,IF(AND(B117="要望",K117="○"),計算!$O$4,IF(AND(B117="要望",K117="△"),計算!$O$5,IF(AND(B117="要望",K117="×"),計算!$O$6,0)))))))),"")</f>
        <v>0</v>
      </c>
      <c r="T117" s="18"/>
      <c r="U117" s="18"/>
      <c r="V117" s="18"/>
    </row>
    <row r="118" spans="1:22" x14ac:dyDescent="0.15">
      <c r="A118" s="26" t="str">
        <f>文書管理・電子決裁!$F119</f>
        <v>必須</v>
      </c>
      <c r="B118" s="28">
        <f>財務会計連携機能!$F119</f>
        <v>0</v>
      </c>
      <c r="C118" s="33"/>
      <c r="D118" s="33"/>
      <c r="E118" s="33"/>
      <c r="F118" s="33"/>
      <c r="G118" s="33"/>
      <c r="H118" s="33"/>
      <c r="J118" s="26">
        <f>文書管理・電子決裁!$G119</f>
        <v>0</v>
      </c>
      <c r="K118" s="28">
        <f>財務会計連携機能!$G119</f>
        <v>0</v>
      </c>
      <c r="Q118" s="26">
        <f>IFERROR(IF(AND(A118="必須",J118="◎"),計算!$N$3,IF(AND(A118="必須",J118="○"),計算!$N$4,IF(AND(A118="必須",J118="△"),計算!$N$5,IF(AND(A118="必須",J118="×"),計算!$N$6,IF(AND(A118="要望",J118="◎"),計算!$O$3,IF(AND(A118="要望",J118="○"),計算!$O$4,IF(AND(A118="要望",J118="△"),計算!$O$5,IF(AND(A118="要望",J118="×"),計算!$O$6,0)))))))),"")</f>
        <v>0</v>
      </c>
      <c r="R118" s="28">
        <f>IFERROR(IF(AND(B118="必須",K118="◎"),計算!$N$3,IF(AND(B118="必須",K118="○"),計算!$N$4,IF(AND(B118="必須",K118="△"),計算!$N$5,IF(AND(B118="必須",K118="×"),計算!$N$6,IF(AND(B118="要望",K118="◎"),計算!$O$3,IF(AND(B118="要望",K118="○"),計算!$O$4,IF(AND(B118="要望",K118="△"),計算!$O$5,IF(AND(B118="要望",K118="×"),計算!$O$6,0)))))))),"")</f>
        <v>0</v>
      </c>
      <c r="T118" s="18"/>
      <c r="U118" s="18"/>
      <c r="V118" s="18"/>
    </row>
    <row r="119" spans="1:22" x14ac:dyDescent="0.15">
      <c r="A119" s="26" t="str">
        <f>文書管理・電子決裁!$F120</f>
        <v>要望</v>
      </c>
      <c r="B119" s="28">
        <f>財務会計連携機能!$F120</f>
        <v>0</v>
      </c>
      <c r="C119" s="33"/>
      <c r="D119" s="33"/>
      <c r="E119" s="33"/>
      <c r="F119" s="33"/>
      <c r="G119" s="33"/>
      <c r="H119" s="33"/>
      <c r="J119" s="26">
        <f>文書管理・電子決裁!$G120</f>
        <v>0</v>
      </c>
      <c r="K119" s="28">
        <f>財務会計連携機能!$G120</f>
        <v>0</v>
      </c>
      <c r="Q119" s="26">
        <f>IFERROR(IF(AND(A119="必須",J119="◎"),計算!$N$3,IF(AND(A119="必須",J119="○"),計算!$N$4,IF(AND(A119="必須",J119="△"),計算!$N$5,IF(AND(A119="必須",J119="×"),計算!$N$6,IF(AND(A119="要望",J119="◎"),計算!$O$3,IF(AND(A119="要望",J119="○"),計算!$O$4,IF(AND(A119="要望",J119="△"),計算!$O$5,IF(AND(A119="要望",J119="×"),計算!$O$6,0)))))))),"")</f>
        <v>0</v>
      </c>
      <c r="R119" s="28">
        <f>IFERROR(IF(AND(B119="必須",K119="◎"),計算!$N$3,IF(AND(B119="必須",K119="○"),計算!$N$4,IF(AND(B119="必須",K119="△"),計算!$N$5,IF(AND(B119="必須",K119="×"),計算!$N$6,IF(AND(B119="要望",K119="◎"),計算!$O$3,IF(AND(B119="要望",K119="○"),計算!$O$4,IF(AND(B119="要望",K119="△"),計算!$O$5,IF(AND(B119="要望",K119="×"),計算!$O$6,0)))))))),"")</f>
        <v>0</v>
      </c>
      <c r="T119" s="18"/>
      <c r="U119" s="18"/>
      <c r="V119" s="18"/>
    </row>
    <row r="120" spans="1:22" x14ac:dyDescent="0.15">
      <c r="A120" s="26" t="str">
        <f>文書管理・電子決裁!$F121</f>
        <v>要望</v>
      </c>
      <c r="B120" s="28">
        <f>財務会計連携機能!$F121</f>
        <v>0</v>
      </c>
      <c r="C120" s="33"/>
      <c r="D120" s="33"/>
      <c r="E120" s="33"/>
      <c r="F120" s="33"/>
      <c r="G120" s="33"/>
      <c r="H120" s="33"/>
      <c r="J120" s="26">
        <f>文書管理・電子決裁!$G121</f>
        <v>0</v>
      </c>
      <c r="K120" s="28">
        <f>財務会計連携機能!$G121</f>
        <v>0</v>
      </c>
      <c r="Q120" s="26">
        <f>IFERROR(IF(AND(A120="必須",J120="◎"),計算!$N$3,IF(AND(A120="必須",J120="○"),計算!$N$4,IF(AND(A120="必須",J120="△"),計算!$N$5,IF(AND(A120="必須",J120="×"),計算!$N$6,IF(AND(A120="要望",J120="◎"),計算!$O$3,IF(AND(A120="要望",J120="○"),計算!$O$4,IF(AND(A120="要望",J120="△"),計算!$O$5,IF(AND(A120="要望",J120="×"),計算!$O$6,0)))))))),"")</f>
        <v>0</v>
      </c>
      <c r="R120" s="28">
        <f>IFERROR(IF(AND(B120="必須",K120="◎"),計算!$N$3,IF(AND(B120="必須",K120="○"),計算!$N$4,IF(AND(B120="必須",K120="△"),計算!$N$5,IF(AND(B120="必須",K120="×"),計算!$N$6,IF(AND(B120="要望",K120="◎"),計算!$O$3,IF(AND(B120="要望",K120="○"),計算!$O$4,IF(AND(B120="要望",K120="△"),計算!$O$5,IF(AND(B120="要望",K120="×"),計算!$O$6,0)))))))),"")</f>
        <v>0</v>
      </c>
      <c r="T120" s="18"/>
      <c r="U120" s="18"/>
      <c r="V120" s="18"/>
    </row>
    <row r="121" spans="1:22" x14ac:dyDescent="0.15">
      <c r="A121" s="26" t="str">
        <f>文書管理・電子決裁!$F122</f>
        <v>要望</v>
      </c>
      <c r="B121" s="28">
        <f>財務会計連携機能!$F122</f>
        <v>0</v>
      </c>
      <c r="C121" s="33"/>
      <c r="D121" s="33"/>
      <c r="E121" s="33"/>
      <c r="F121" s="33"/>
      <c r="G121" s="33"/>
      <c r="H121" s="33"/>
      <c r="J121" s="26">
        <f>文書管理・電子決裁!$G122</f>
        <v>0</v>
      </c>
      <c r="K121" s="28">
        <f>財務会計連携機能!$G122</f>
        <v>0</v>
      </c>
      <c r="Q121" s="26">
        <f>IFERROR(IF(AND(A121="必須",J121="◎"),計算!$N$3,IF(AND(A121="必須",J121="○"),計算!$N$4,IF(AND(A121="必須",J121="△"),計算!$N$5,IF(AND(A121="必須",J121="×"),計算!$N$6,IF(AND(A121="要望",J121="◎"),計算!$O$3,IF(AND(A121="要望",J121="○"),計算!$O$4,IF(AND(A121="要望",J121="△"),計算!$O$5,IF(AND(A121="要望",J121="×"),計算!$O$6,0)))))))),"")</f>
        <v>0</v>
      </c>
      <c r="R121" s="28">
        <f>IFERROR(IF(AND(B121="必須",K121="◎"),計算!$N$3,IF(AND(B121="必須",K121="○"),計算!$N$4,IF(AND(B121="必須",K121="△"),計算!$N$5,IF(AND(B121="必須",K121="×"),計算!$N$6,IF(AND(B121="要望",K121="◎"),計算!$O$3,IF(AND(B121="要望",K121="○"),計算!$O$4,IF(AND(B121="要望",K121="△"),計算!$O$5,IF(AND(B121="要望",K121="×"),計算!$O$6,0)))))))),"")</f>
        <v>0</v>
      </c>
      <c r="T121" s="18"/>
      <c r="U121" s="18"/>
      <c r="V121" s="18"/>
    </row>
    <row r="122" spans="1:22" x14ac:dyDescent="0.15">
      <c r="A122" s="26" t="str">
        <f>文書管理・電子決裁!$F123</f>
        <v>要望</v>
      </c>
      <c r="B122" s="28">
        <f>財務会計連携機能!$F123</f>
        <v>0</v>
      </c>
      <c r="C122" s="33"/>
      <c r="D122" s="33"/>
      <c r="E122" s="33"/>
      <c r="F122" s="33"/>
      <c r="G122" s="33"/>
      <c r="H122" s="33"/>
      <c r="J122" s="26">
        <f>文書管理・電子決裁!$G123</f>
        <v>0</v>
      </c>
      <c r="K122" s="28">
        <f>財務会計連携機能!$G123</f>
        <v>0</v>
      </c>
      <c r="Q122" s="26">
        <f>IFERROR(IF(AND(A122="必須",J122="◎"),計算!$N$3,IF(AND(A122="必須",J122="○"),計算!$N$4,IF(AND(A122="必須",J122="△"),計算!$N$5,IF(AND(A122="必須",J122="×"),計算!$N$6,IF(AND(A122="要望",J122="◎"),計算!$O$3,IF(AND(A122="要望",J122="○"),計算!$O$4,IF(AND(A122="要望",J122="△"),計算!$O$5,IF(AND(A122="要望",J122="×"),計算!$O$6,0)))))))),"")</f>
        <v>0</v>
      </c>
      <c r="R122" s="28">
        <f>IFERROR(IF(AND(B122="必須",K122="◎"),計算!$N$3,IF(AND(B122="必須",K122="○"),計算!$N$4,IF(AND(B122="必須",K122="△"),計算!$N$5,IF(AND(B122="必須",K122="×"),計算!$N$6,IF(AND(B122="要望",K122="◎"),計算!$O$3,IF(AND(B122="要望",K122="○"),計算!$O$4,IF(AND(B122="要望",K122="△"),計算!$O$5,IF(AND(B122="要望",K122="×"),計算!$O$6,0)))))))),"")</f>
        <v>0</v>
      </c>
      <c r="T122" s="18"/>
      <c r="U122" s="18"/>
      <c r="V122" s="18"/>
    </row>
    <row r="123" spans="1:22" x14ac:dyDescent="0.15">
      <c r="A123" s="26" t="str">
        <f>文書管理・電子決裁!$F124</f>
        <v>要望</v>
      </c>
      <c r="B123" s="28">
        <f>財務会計連携機能!$F124</f>
        <v>0</v>
      </c>
      <c r="C123" s="33"/>
      <c r="D123" s="33"/>
      <c r="E123" s="33"/>
      <c r="F123" s="33"/>
      <c r="G123" s="33"/>
      <c r="H123" s="33"/>
      <c r="J123" s="26">
        <f>文書管理・電子決裁!$G124</f>
        <v>0</v>
      </c>
      <c r="K123" s="28">
        <f>財務会計連携機能!$G124</f>
        <v>0</v>
      </c>
      <c r="Q123" s="26">
        <f>IFERROR(IF(AND(A123="必須",J123="◎"),計算!$N$3,IF(AND(A123="必須",J123="○"),計算!$N$4,IF(AND(A123="必須",J123="△"),計算!$N$5,IF(AND(A123="必須",J123="×"),計算!$N$6,IF(AND(A123="要望",J123="◎"),計算!$O$3,IF(AND(A123="要望",J123="○"),計算!$O$4,IF(AND(A123="要望",J123="△"),計算!$O$5,IF(AND(A123="要望",J123="×"),計算!$O$6,0)))))))),"")</f>
        <v>0</v>
      </c>
      <c r="R123" s="28">
        <f>IFERROR(IF(AND(B123="必須",K123="◎"),計算!$N$3,IF(AND(B123="必須",K123="○"),計算!$N$4,IF(AND(B123="必須",K123="△"),計算!$N$5,IF(AND(B123="必須",K123="×"),計算!$N$6,IF(AND(B123="要望",K123="◎"),計算!$O$3,IF(AND(B123="要望",K123="○"),計算!$O$4,IF(AND(B123="要望",K123="△"),計算!$O$5,IF(AND(B123="要望",K123="×"),計算!$O$6,0)))))))),"")</f>
        <v>0</v>
      </c>
      <c r="T123" s="18"/>
      <c r="U123" s="18"/>
      <c r="V123" s="18"/>
    </row>
    <row r="124" spans="1:22" x14ac:dyDescent="0.15">
      <c r="A124" s="26" t="str">
        <f>文書管理・電子決裁!$F125</f>
        <v>要望</v>
      </c>
      <c r="B124" s="28">
        <f>財務会計連携機能!$F125</f>
        <v>0</v>
      </c>
      <c r="C124" s="33"/>
      <c r="D124" s="33"/>
      <c r="E124" s="33"/>
      <c r="F124" s="33"/>
      <c r="G124" s="33"/>
      <c r="H124" s="33"/>
      <c r="J124" s="26">
        <f>文書管理・電子決裁!$G125</f>
        <v>0</v>
      </c>
      <c r="K124" s="28">
        <f>財務会計連携機能!$G125</f>
        <v>0</v>
      </c>
      <c r="Q124" s="26">
        <f>IFERROR(IF(AND(A124="必須",J124="◎"),計算!$N$3,IF(AND(A124="必須",J124="○"),計算!$N$4,IF(AND(A124="必須",J124="△"),計算!$N$5,IF(AND(A124="必須",J124="×"),計算!$N$6,IF(AND(A124="要望",J124="◎"),計算!$O$3,IF(AND(A124="要望",J124="○"),計算!$O$4,IF(AND(A124="要望",J124="△"),計算!$O$5,IF(AND(A124="要望",J124="×"),計算!$O$6,0)))))))),"")</f>
        <v>0</v>
      </c>
      <c r="R124" s="28">
        <f>IFERROR(IF(AND(B124="必須",K124="◎"),計算!$N$3,IF(AND(B124="必須",K124="○"),計算!$N$4,IF(AND(B124="必須",K124="△"),計算!$N$5,IF(AND(B124="必須",K124="×"),計算!$N$6,IF(AND(B124="要望",K124="◎"),計算!$O$3,IF(AND(B124="要望",K124="○"),計算!$O$4,IF(AND(B124="要望",K124="△"),計算!$O$5,IF(AND(B124="要望",K124="×"),計算!$O$6,0)))))))),"")</f>
        <v>0</v>
      </c>
      <c r="T124" s="18"/>
      <c r="U124" s="18"/>
      <c r="V124" s="18"/>
    </row>
    <row r="125" spans="1:22" x14ac:dyDescent="0.15">
      <c r="A125" s="26" t="str">
        <f>文書管理・電子決裁!$F126</f>
        <v>要望</v>
      </c>
      <c r="B125" s="28">
        <f>財務会計連携機能!$F126</f>
        <v>0</v>
      </c>
      <c r="C125" s="33"/>
      <c r="D125" s="33"/>
      <c r="E125" s="33"/>
      <c r="F125" s="33"/>
      <c r="G125" s="33"/>
      <c r="H125" s="33"/>
      <c r="J125" s="26">
        <f>文書管理・電子決裁!$G126</f>
        <v>0</v>
      </c>
      <c r="K125" s="28">
        <f>財務会計連携機能!$G126</f>
        <v>0</v>
      </c>
      <c r="Q125" s="26">
        <f>IFERROR(IF(AND(A125="必須",J125="◎"),計算!$N$3,IF(AND(A125="必須",J125="○"),計算!$N$4,IF(AND(A125="必須",J125="△"),計算!$N$5,IF(AND(A125="必須",J125="×"),計算!$N$6,IF(AND(A125="要望",J125="◎"),計算!$O$3,IF(AND(A125="要望",J125="○"),計算!$O$4,IF(AND(A125="要望",J125="△"),計算!$O$5,IF(AND(A125="要望",J125="×"),計算!$O$6,0)))))))),"")</f>
        <v>0</v>
      </c>
      <c r="R125" s="28">
        <f>IFERROR(IF(AND(B125="必須",K125="◎"),計算!$N$3,IF(AND(B125="必須",K125="○"),計算!$N$4,IF(AND(B125="必須",K125="△"),計算!$N$5,IF(AND(B125="必須",K125="×"),計算!$N$6,IF(AND(B125="要望",K125="◎"),計算!$O$3,IF(AND(B125="要望",K125="○"),計算!$O$4,IF(AND(B125="要望",K125="△"),計算!$O$5,IF(AND(B125="要望",K125="×"),計算!$O$6,0)))))))),"")</f>
        <v>0</v>
      </c>
      <c r="T125" s="18"/>
      <c r="U125" s="18"/>
      <c r="V125" s="18"/>
    </row>
    <row r="126" spans="1:22" x14ac:dyDescent="0.15">
      <c r="A126" s="26" t="str">
        <f>文書管理・電子決裁!$F127</f>
        <v>要望</v>
      </c>
      <c r="B126" s="28">
        <f>財務会計連携機能!$F127</f>
        <v>0</v>
      </c>
      <c r="C126" s="33"/>
      <c r="D126" s="33"/>
      <c r="E126" s="33"/>
      <c r="F126" s="33"/>
      <c r="G126" s="33"/>
      <c r="H126" s="33"/>
      <c r="J126" s="26">
        <f>文書管理・電子決裁!$G127</f>
        <v>0</v>
      </c>
      <c r="K126" s="28">
        <f>財務会計連携機能!$G127</f>
        <v>0</v>
      </c>
      <c r="Q126" s="26">
        <f>IFERROR(IF(AND(A126="必須",J126="◎"),計算!$N$3,IF(AND(A126="必須",J126="○"),計算!$N$4,IF(AND(A126="必須",J126="△"),計算!$N$5,IF(AND(A126="必須",J126="×"),計算!$N$6,IF(AND(A126="要望",J126="◎"),計算!$O$3,IF(AND(A126="要望",J126="○"),計算!$O$4,IF(AND(A126="要望",J126="△"),計算!$O$5,IF(AND(A126="要望",J126="×"),計算!$O$6,0)))))))),"")</f>
        <v>0</v>
      </c>
      <c r="R126" s="28">
        <f>IFERROR(IF(AND(B126="必須",K126="◎"),計算!$N$3,IF(AND(B126="必須",K126="○"),計算!$N$4,IF(AND(B126="必須",K126="△"),計算!$N$5,IF(AND(B126="必須",K126="×"),計算!$N$6,IF(AND(B126="要望",K126="◎"),計算!$O$3,IF(AND(B126="要望",K126="○"),計算!$O$4,IF(AND(B126="要望",K126="△"),計算!$O$5,IF(AND(B126="要望",K126="×"),計算!$O$6,0)))))))),"")</f>
        <v>0</v>
      </c>
      <c r="T126" s="18"/>
      <c r="U126" s="18"/>
      <c r="V126" s="18"/>
    </row>
    <row r="127" spans="1:22" x14ac:dyDescent="0.15">
      <c r="A127" s="26" t="str">
        <f>文書管理・電子決裁!$F128</f>
        <v>要望</v>
      </c>
      <c r="B127" s="28">
        <f>財務会計連携機能!$F128</f>
        <v>0</v>
      </c>
      <c r="C127" s="33"/>
      <c r="D127" s="33"/>
      <c r="E127" s="33"/>
      <c r="F127" s="33"/>
      <c r="G127" s="33"/>
      <c r="H127" s="33"/>
      <c r="J127" s="26">
        <f>文書管理・電子決裁!$G128</f>
        <v>0</v>
      </c>
      <c r="K127" s="28">
        <f>財務会計連携機能!$G128</f>
        <v>0</v>
      </c>
      <c r="Q127" s="26">
        <f>IFERROR(IF(AND(A127="必須",J127="◎"),計算!$N$3,IF(AND(A127="必須",J127="○"),計算!$N$4,IF(AND(A127="必須",J127="△"),計算!$N$5,IF(AND(A127="必須",J127="×"),計算!$N$6,IF(AND(A127="要望",J127="◎"),計算!$O$3,IF(AND(A127="要望",J127="○"),計算!$O$4,IF(AND(A127="要望",J127="△"),計算!$O$5,IF(AND(A127="要望",J127="×"),計算!$O$6,0)))))))),"")</f>
        <v>0</v>
      </c>
      <c r="R127" s="28">
        <f>IFERROR(IF(AND(B127="必須",K127="◎"),計算!$N$3,IF(AND(B127="必須",K127="○"),計算!$N$4,IF(AND(B127="必須",K127="△"),計算!$N$5,IF(AND(B127="必須",K127="×"),計算!$N$6,IF(AND(B127="要望",K127="◎"),計算!$O$3,IF(AND(B127="要望",K127="○"),計算!$O$4,IF(AND(B127="要望",K127="△"),計算!$O$5,IF(AND(B127="要望",K127="×"),計算!$O$6,0)))))))),"")</f>
        <v>0</v>
      </c>
      <c r="T127" s="18"/>
      <c r="U127" s="18"/>
      <c r="V127" s="18"/>
    </row>
    <row r="128" spans="1:22" x14ac:dyDescent="0.15">
      <c r="A128" s="26" t="str">
        <f>文書管理・電子決裁!$F129</f>
        <v>要望</v>
      </c>
      <c r="B128" s="28">
        <f>財務会計連携機能!$F129</f>
        <v>0</v>
      </c>
      <c r="C128" s="33"/>
      <c r="D128" s="33"/>
      <c r="E128" s="33"/>
      <c r="F128" s="33"/>
      <c r="G128" s="33"/>
      <c r="H128" s="33"/>
      <c r="J128" s="26">
        <f>文書管理・電子決裁!$G129</f>
        <v>0</v>
      </c>
      <c r="K128" s="28">
        <f>財務会計連携機能!$G129</f>
        <v>0</v>
      </c>
      <c r="Q128" s="26">
        <f>IFERROR(IF(AND(A128="必須",J128="◎"),計算!$N$3,IF(AND(A128="必須",J128="○"),計算!$N$4,IF(AND(A128="必須",J128="△"),計算!$N$5,IF(AND(A128="必須",J128="×"),計算!$N$6,IF(AND(A128="要望",J128="◎"),計算!$O$3,IF(AND(A128="要望",J128="○"),計算!$O$4,IF(AND(A128="要望",J128="△"),計算!$O$5,IF(AND(A128="要望",J128="×"),計算!$O$6,0)))))))),"")</f>
        <v>0</v>
      </c>
      <c r="R128" s="28">
        <f>IFERROR(IF(AND(B128="必須",K128="◎"),計算!$N$3,IF(AND(B128="必須",K128="○"),計算!$N$4,IF(AND(B128="必須",K128="△"),計算!$N$5,IF(AND(B128="必須",K128="×"),計算!$N$6,IF(AND(B128="要望",K128="◎"),計算!$O$3,IF(AND(B128="要望",K128="○"),計算!$O$4,IF(AND(B128="要望",K128="△"),計算!$O$5,IF(AND(B128="要望",K128="×"),計算!$O$6,0)))))))),"")</f>
        <v>0</v>
      </c>
      <c r="T128" s="18"/>
      <c r="U128" s="18"/>
      <c r="V128" s="18"/>
    </row>
    <row r="129" spans="1:22" x14ac:dyDescent="0.15">
      <c r="A129" s="26" t="str">
        <f>文書管理・電子決裁!$F130</f>
        <v>要望</v>
      </c>
      <c r="B129" s="28">
        <f>財務会計連携機能!$F130</f>
        <v>0</v>
      </c>
      <c r="C129" s="33"/>
      <c r="D129" s="33"/>
      <c r="E129" s="33"/>
      <c r="F129" s="33"/>
      <c r="G129" s="33"/>
      <c r="H129" s="33"/>
      <c r="J129" s="26">
        <f>文書管理・電子決裁!$G130</f>
        <v>0</v>
      </c>
      <c r="K129" s="28">
        <f>財務会計連携機能!$G130</f>
        <v>0</v>
      </c>
      <c r="Q129" s="26">
        <f>IFERROR(IF(AND(A129="必須",J129="◎"),計算!$N$3,IF(AND(A129="必須",J129="○"),計算!$N$4,IF(AND(A129="必須",J129="△"),計算!$N$5,IF(AND(A129="必須",J129="×"),計算!$N$6,IF(AND(A129="要望",J129="◎"),計算!$O$3,IF(AND(A129="要望",J129="○"),計算!$O$4,IF(AND(A129="要望",J129="△"),計算!$O$5,IF(AND(A129="要望",J129="×"),計算!$O$6,0)))))))),"")</f>
        <v>0</v>
      </c>
      <c r="R129" s="28">
        <f>IFERROR(IF(AND(B129="必須",K129="◎"),計算!$N$3,IF(AND(B129="必須",K129="○"),計算!$N$4,IF(AND(B129="必須",K129="△"),計算!$N$5,IF(AND(B129="必須",K129="×"),計算!$N$6,IF(AND(B129="要望",K129="◎"),計算!$O$3,IF(AND(B129="要望",K129="○"),計算!$O$4,IF(AND(B129="要望",K129="△"),計算!$O$5,IF(AND(B129="要望",K129="×"),計算!$O$6,0)))))))),"")</f>
        <v>0</v>
      </c>
      <c r="T129" s="18"/>
      <c r="U129" s="18"/>
      <c r="V129" s="18"/>
    </row>
    <row r="130" spans="1:22" x14ac:dyDescent="0.15">
      <c r="A130" s="26" t="str">
        <f>文書管理・電子決裁!$F131</f>
        <v>要望</v>
      </c>
      <c r="B130" s="28">
        <f>財務会計連携機能!$F131</f>
        <v>0</v>
      </c>
      <c r="C130" s="33"/>
      <c r="D130" s="33"/>
      <c r="E130" s="33"/>
      <c r="F130" s="33"/>
      <c r="G130" s="33"/>
      <c r="H130" s="33"/>
      <c r="J130" s="26">
        <f>文書管理・電子決裁!$G131</f>
        <v>0</v>
      </c>
      <c r="K130" s="28">
        <f>財務会計連携機能!$G131</f>
        <v>0</v>
      </c>
      <c r="Q130" s="26">
        <f>IFERROR(IF(AND(A130="必須",J130="◎"),計算!$N$3,IF(AND(A130="必須",J130="○"),計算!$N$4,IF(AND(A130="必須",J130="△"),計算!$N$5,IF(AND(A130="必須",J130="×"),計算!$N$6,IF(AND(A130="要望",J130="◎"),計算!$O$3,IF(AND(A130="要望",J130="○"),計算!$O$4,IF(AND(A130="要望",J130="△"),計算!$O$5,IF(AND(A130="要望",J130="×"),計算!$O$6,0)))))))),"")</f>
        <v>0</v>
      </c>
      <c r="R130" s="28">
        <f>IFERROR(IF(AND(B130="必須",K130="◎"),計算!$N$3,IF(AND(B130="必須",K130="○"),計算!$N$4,IF(AND(B130="必須",K130="△"),計算!$N$5,IF(AND(B130="必須",K130="×"),計算!$N$6,IF(AND(B130="要望",K130="◎"),計算!$O$3,IF(AND(B130="要望",K130="○"),計算!$O$4,IF(AND(B130="要望",K130="△"),計算!$O$5,IF(AND(B130="要望",K130="×"),計算!$O$6,0)))))))),"")</f>
        <v>0</v>
      </c>
      <c r="T130" s="18"/>
      <c r="U130" s="18"/>
      <c r="V130" s="18"/>
    </row>
    <row r="131" spans="1:22" x14ac:dyDescent="0.15">
      <c r="A131" s="26" t="str">
        <f>文書管理・電子決裁!$F132</f>
        <v>要望</v>
      </c>
      <c r="B131" s="28">
        <f>財務会計連携機能!$F132</f>
        <v>0</v>
      </c>
      <c r="C131" s="33"/>
      <c r="D131" s="33"/>
      <c r="E131" s="33"/>
      <c r="F131" s="33"/>
      <c r="G131" s="33"/>
      <c r="H131" s="33"/>
      <c r="J131" s="26">
        <f>文書管理・電子決裁!$G132</f>
        <v>0</v>
      </c>
      <c r="K131" s="28">
        <f>財務会計連携機能!$G132</f>
        <v>0</v>
      </c>
      <c r="Q131" s="26">
        <f>IFERROR(IF(AND(A131="必須",J131="◎"),計算!$N$3,IF(AND(A131="必須",J131="○"),計算!$N$4,IF(AND(A131="必須",J131="△"),計算!$N$5,IF(AND(A131="必須",J131="×"),計算!$N$6,IF(AND(A131="要望",J131="◎"),計算!$O$3,IF(AND(A131="要望",J131="○"),計算!$O$4,IF(AND(A131="要望",J131="△"),計算!$O$5,IF(AND(A131="要望",J131="×"),計算!$O$6,0)))))))),"")</f>
        <v>0</v>
      </c>
      <c r="R131" s="28">
        <f>IFERROR(IF(AND(B131="必須",K131="◎"),計算!$N$3,IF(AND(B131="必須",K131="○"),計算!$N$4,IF(AND(B131="必須",K131="△"),計算!$N$5,IF(AND(B131="必須",K131="×"),計算!$N$6,IF(AND(B131="要望",K131="◎"),計算!$O$3,IF(AND(B131="要望",K131="○"),計算!$O$4,IF(AND(B131="要望",K131="△"),計算!$O$5,IF(AND(B131="要望",K131="×"),計算!$O$6,0)))))))),"")</f>
        <v>0</v>
      </c>
      <c r="T131" s="18"/>
      <c r="U131" s="18"/>
      <c r="V131" s="18"/>
    </row>
    <row r="132" spans="1:22" x14ac:dyDescent="0.15">
      <c r="A132" s="26" t="str">
        <f>文書管理・電子決裁!$F133</f>
        <v>必須</v>
      </c>
      <c r="B132" s="28">
        <f>財務会計連携機能!$F133</f>
        <v>0</v>
      </c>
      <c r="C132" s="33"/>
      <c r="D132" s="33"/>
      <c r="E132" s="33"/>
      <c r="F132" s="33"/>
      <c r="G132" s="33"/>
      <c r="H132" s="33"/>
      <c r="J132" s="26">
        <f>文書管理・電子決裁!$G133</f>
        <v>0</v>
      </c>
      <c r="K132" s="28">
        <f>財務会計連携機能!$G133</f>
        <v>0</v>
      </c>
      <c r="Q132" s="26">
        <f>IFERROR(IF(AND(A132="必須",J132="◎"),計算!$N$3,IF(AND(A132="必須",J132="○"),計算!$N$4,IF(AND(A132="必須",J132="△"),計算!$N$5,IF(AND(A132="必須",J132="×"),計算!$N$6,IF(AND(A132="要望",J132="◎"),計算!$O$3,IF(AND(A132="要望",J132="○"),計算!$O$4,IF(AND(A132="要望",J132="△"),計算!$O$5,IF(AND(A132="要望",J132="×"),計算!$O$6,0)))))))),"")</f>
        <v>0</v>
      </c>
      <c r="R132" s="28">
        <f>IFERROR(IF(AND(B132="必須",K132="◎"),計算!$N$3,IF(AND(B132="必須",K132="○"),計算!$N$4,IF(AND(B132="必須",K132="△"),計算!$N$5,IF(AND(B132="必須",K132="×"),計算!$N$6,IF(AND(B132="要望",K132="◎"),計算!$O$3,IF(AND(B132="要望",K132="○"),計算!$O$4,IF(AND(B132="要望",K132="△"),計算!$O$5,IF(AND(B132="要望",K132="×"),計算!$O$6,0)))))))),"")</f>
        <v>0</v>
      </c>
      <c r="T132" s="18"/>
      <c r="U132" s="18"/>
      <c r="V132" s="18"/>
    </row>
    <row r="133" spans="1:22" x14ac:dyDescent="0.15">
      <c r="A133" s="26" t="str">
        <f>文書管理・電子決裁!$F134</f>
        <v>必須</v>
      </c>
      <c r="B133" s="28">
        <f>財務会計連携機能!$F134</f>
        <v>0</v>
      </c>
      <c r="C133" s="33"/>
      <c r="D133" s="33"/>
      <c r="E133" s="33"/>
      <c r="F133" s="33"/>
      <c r="G133" s="33"/>
      <c r="H133" s="33"/>
      <c r="J133" s="26">
        <f>文書管理・電子決裁!$G134</f>
        <v>0</v>
      </c>
      <c r="K133" s="28">
        <f>財務会計連携機能!$G134</f>
        <v>0</v>
      </c>
      <c r="Q133" s="26">
        <f>IFERROR(IF(AND(A133="必須",J133="◎"),計算!$N$3,IF(AND(A133="必須",J133="○"),計算!$N$4,IF(AND(A133="必須",J133="△"),計算!$N$5,IF(AND(A133="必須",J133="×"),計算!$N$6,IF(AND(A133="要望",J133="◎"),計算!$O$3,IF(AND(A133="要望",J133="○"),計算!$O$4,IF(AND(A133="要望",J133="△"),計算!$O$5,IF(AND(A133="要望",J133="×"),計算!$O$6,0)))))))),"")</f>
        <v>0</v>
      </c>
      <c r="R133" s="28">
        <f>IFERROR(IF(AND(B133="必須",K133="◎"),計算!$N$3,IF(AND(B133="必須",K133="○"),計算!$N$4,IF(AND(B133="必須",K133="△"),計算!$N$5,IF(AND(B133="必須",K133="×"),計算!$N$6,IF(AND(B133="要望",K133="◎"),計算!$O$3,IF(AND(B133="要望",K133="○"),計算!$O$4,IF(AND(B133="要望",K133="△"),計算!$O$5,IF(AND(B133="要望",K133="×"),計算!$O$6,0)))))))),"")</f>
        <v>0</v>
      </c>
      <c r="T133" s="18"/>
      <c r="U133" s="18"/>
      <c r="V133" s="18"/>
    </row>
    <row r="134" spans="1:22" x14ac:dyDescent="0.15">
      <c r="A134" s="26" t="str">
        <f>文書管理・電子決裁!$F135</f>
        <v>必須</v>
      </c>
      <c r="B134" s="28">
        <f>財務会計連携機能!$F135</f>
        <v>0</v>
      </c>
      <c r="C134" s="33"/>
      <c r="D134" s="33"/>
      <c r="E134" s="33"/>
      <c r="F134" s="33"/>
      <c r="G134" s="33"/>
      <c r="H134" s="33"/>
      <c r="J134" s="26">
        <f>文書管理・電子決裁!$G135</f>
        <v>0</v>
      </c>
      <c r="K134" s="28">
        <f>財務会計連携機能!$G135</f>
        <v>0</v>
      </c>
      <c r="Q134" s="26">
        <f>IFERROR(IF(AND(A134="必須",J134="◎"),計算!$N$3,IF(AND(A134="必須",J134="○"),計算!$N$4,IF(AND(A134="必須",J134="△"),計算!$N$5,IF(AND(A134="必須",J134="×"),計算!$N$6,IF(AND(A134="要望",J134="◎"),計算!$O$3,IF(AND(A134="要望",J134="○"),計算!$O$4,IF(AND(A134="要望",J134="△"),計算!$O$5,IF(AND(A134="要望",J134="×"),計算!$O$6,0)))))))),"")</f>
        <v>0</v>
      </c>
      <c r="R134" s="28">
        <f>IFERROR(IF(AND(B134="必須",K134="◎"),計算!$N$3,IF(AND(B134="必須",K134="○"),計算!$N$4,IF(AND(B134="必須",K134="△"),計算!$N$5,IF(AND(B134="必須",K134="×"),計算!$N$6,IF(AND(B134="要望",K134="◎"),計算!$O$3,IF(AND(B134="要望",K134="○"),計算!$O$4,IF(AND(B134="要望",K134="△"),計算!$O$5,IF(AND(B134="要望",K134="×"),計算!$O$6,0)))))))),"")</f>
        <v>0</v>
      </c>
      <c r="T134" s="18"/>
      <c r="U134" s="18"/>
      <c r="V134" s="18"/>
    </row>
    <row r="135" spans="1:22" x14ac:dyDescent="0.15">
      <c r="A135" s="26" t="str">
        <f>文書管理・電子決裁!$F136</f>
        <v>必須</v>
      </c>
      <c r="B135" s="28">
        <f>財務会計連携機能!$F136</f>
        <v>0</v>
      </c>
      <c r="C135" s="33"/>
      <c r="D135" s="33"/>
      <c r="E135" s="33"/>
      <c r="F135" s="33"/>
      <c r="G135" s="33"/>
      <c r="H135" s="33"/>
      <c r="J135" s="26">
        <f>文書管理・電子決裁!$G136</f>
        <v>0</v>
      </c>
      <c r="K135" s="28">
        <f>財務会計連携機能!$G136</f>
        <v>0</v>
      </c>
      <c r="Q135" s="26">
        <f>IFERROR(IF(AND(A135="必須",J135="◎"),計算!$N$3,IF(AND(A135="必須",J135="○"),計算!$N$4,IF(AND(A135="必須",J135="△"),計算!$N$5,IF(AND(A135="必須",J135="×"),計算!$N$6,IF(AND(A135="要望",J135="◎"),計算!$O$3,IF(AND(A135="要望",J135="○"),計算!$O$4,IF(AND(A135="要望",J135="△"),計算!$O$5,IF(AND(A135="要望",J135="×"),計算!$O$6,0)))))))),"")</f>
        <v>0</v>
      </c>
      <c r="R135" s="28">
        <f>IFERROR(IF(AND(B135="必須",K135="◎"),計算!$N$3,IF(AND(B135="必須",K135="○"),計算!$N$4,IF(AND(B135="必須",K135="△"),計算!$N$5,IF(AND(B135="必須",K135="×"),計算!$N$6,IF(AND(B135="要望",K135="◎"),計算!$O$3,IF(AND(B135="要望",K135="○"),計算!$O$4,IF(AND(B135="要望",K135="△"),計算!$O$5,IF(AND(B135="要望",K135="×"),計算!$O$6,0)))))))),"")</f>
        <v>0</v>
      </c>
      <c r="T135" s="18"/>
      <c r="U135" s="18"/>
      <c r="V135" s="18"/>
    </row>
    <row r="136" spans="1:22" x14ac:dyDescent="0.15">
      <c r="A136" s="26" t="str">
        <f>文書管理・電子決裁!$F137</f>
        <v>必須</v>
      </c>
      <c r="B136" s="28">
        <f>財務会計連携機能!$F137</f>
        <v>0</v>
      </c>
      <c r="C136" s="33"/>
      <c r="D136" s="33"/>
      <c r="E136" s="33"/>
      <c r="F136" s="33"/>
      <c r="G136" s="33"/>
      <c r="H136" s="33"/>
      <c r="J136" s="26">
        <f>文書管理・電子決裁!$G137</f>
        <v>0</v>
      </c>
      <c r="K136" s="28">
        <f>財務会計連携機能!$G137</f>
        <v>0</v>
      </c>
      <c r="Q136" s="26">
        <f>IFERROR(IF(AND(A136="必須",J136="◎"),計算!$N$3,IF(AND(A136="必須",J136="○"),計算!$N$4,IF(AND(A136="必須",J136="△"),計算!$N$5,IF(AND(A136="必須",J136="×"),計算!$N$6,IF(AND(A136="要望",J136="◎"),計算!$O$3,IF(AND(A136="要望",J136="○"),計算!$O$4,IF(AND(A136="要望",J136="△"),計算!$O$5,IF(AND(A136="要望",J136="×"),計算!$O$6,0)))))))),"")</f>
        <v>0</v>
      </c>
      <c r="R136" s="28">
        <f>IFERROR(IF(AND(B136="必須",K136="◎"),計算!$N$3,IF(AND(B136="必須",K136="○"),計算!$N$4,IF(AND(B136="必須",K136="△"),計算!$N$5,IF(AND(B136="必須",K136="×"),計算!$N$6,IF(AND(B136="要望",K136="◎"),計算!$O$3,IF(AND(B136="要望",K136="○"),計算!$O$4,IF(AND(B136="要望",K136="△"),計算!$O$5,IF(AND(B136="要望",K136="×"),計算!$O$6,0)))))))),"")</f>
        <v>0</v>
      </c>
      <c r="T136" s="18"/>
      <c r="U136" s="18"/>
      <c r="V136" s="18"/>
    </row>
    <row r="137" spans="1:22" x14ac:dyDescent="0.15">
      <c r="A137" s="26" t="str">
        <f>文書管理・電子決裁!$F138</f>
        <v>必須</v>
      </c>
      <c r="B137" s="28">
        <f>財務会計連携機能!$F138</f>
        <v>0</v>
      </c>
      <c r="C137" s="33"/>
      <c r="D137" s="33"/>
      <c r="E137" s="33"/>
      <c r="F137" s="33"/>
      <c r="G137" s="33"/>
      <c r="H137" s="33"/>
      <c r="J137" s="26">
        <f>文書管理・電子決裁!$G138</f>
        <v>0</v>
      </c>
      <c r="K137" s="28">
        <f>財務会計連携機能!$G138</f>
        <v>0</v>
      </c>
      <c r="Q137" s="26">
        <f>IFERROR(IF(AND(A137="必須",J137="◎"),計算!$N$3,IF(AND(A137="必須",J137="○"),計算!$N$4,IF(AND(A137="必須",J137="△"),計算!$N$5,IF(AND(A137="必須",J137="×"),計算!$N$6,IF(AND(A137="要望",J137="◎"),計算!$O$3,IF(AND(A137="要望",J137="○"),計算!$O$4,IF(AND(A137="要望",J137="△"),計算!$O$5,IF(AND(A137="要望",J137="×"),計算!$O$6,0)))))))),"")</f>
        <v>0</v>
      </c>
      <c r="R137" s="28">
        <f>IFERROR(IF(AND(B137="必須",K137="◎"),計算!$N$3,IF(AND(B137="必須",K137="○"),計算!$N$4,IF(AND(B137="必須",K137="△"),計算!$N$5,IF(AND(B137="必須",K137="×"),計算!$N$6,IF(AND(B137="要望",K137="◎"),計算!$O$3,IF(AND(B137="要望",K137="○"),計算!$O$4,IF(AND(B137="要望",K137="△"),計算!$O$5,IF(AND(B137="要望",K137="×"),計算!$O$6,0)))))))),"")</f>
        <v>0</v>
      </c>
      <c r="T137" s="18"/>
      <c r="U137" s="18"/>
      <c r="V137" s="18"/>
    </row>
    <row r="138" spans="1:22" x14ac:dyDescent="0.15">
      <c r="A138" s="26" t="str">
        <f>文書管理・電子決裁!$F139</f>
        <v>必須</v>
      </c>
      <c r="B138" s="28">
        <f>財務会計連携機能!$F139</f>
        <v>0</v>
      </c>
      <c r="C138" s="33"/>
      <c r="D138" s="33"/>
      <c r="E138" s="33"/>
      <c r="F138" s="33"/>
      <c r="G138" s="33"/>
      <c r="H138" s="33"/>
      <c r="J138" s="26">
        <f>文書管理・電子決裁!$G139</f>
        <v>0</v>
      </c>
      <c r="K138" s="28">
        <f>財務会計連携機能!$G139</f>
        <v>0</v>
      </c>
      <c r="Q138" s="26">
        <f>IFERROR(IF(AND(A138="必須",J138="◎"),計算!$N$3,IF(AND(A138="必須",J138="○"),計算!$N$4,IF(AND(A138="必須",J138="△"),計算!$N$5,IF(AND(A138="必須",J138="×"),計算!$N$6,IF(AND(A138="要望",J138="◎"),計算!$O$3,IF(AND(A138="要望",J138="○"),計算!$O$4,IF(AND(A138="要望",J138="△"),計算!$O$5,IF(AND(A138="要望",J138="×"),計算!$O$6,0)))))))),"")</f>
        <v>0</v>
      </c>
      <c r="R138" s="28">
        <f>IFERROR(IF(AND(B138="必須",K138="◎"),計算!$N$3,IF(AND(B138="必須",K138="○"),計算!$N$4,IF(AND(B138="必須",K138="△"),計算!$N$5,IF(AND(B138="必須",K138="×"),計算!$N$6,IF(AND(B138="要望",K138="◎"),計算!$O$3,IF(AND(B138="要望",K138="○"),計算!$O$4,IF(AND(B138="要望",K138="△"),計算!$O$5,IF(AND(B138="要望",K138="×"),計算!$O$6,0)))))))),"")</f>
        <v>0</v>
      </c>
      <c r="T138" s="18"/>
      <c r="U138" s="18"/>
      <c r="V138" s="18"/>
    </row>
    <row r="139" spans="1:22" x14ac:dyDescent="0.15">
      <c r="A139" s="26" t="str">
        <f>文書管理・電子決裁!$F140</f>
        <v>必須</v>
      </c>
      <c r="B139" s="28">
        <f>財務会計連携機能!$F140</f>
        <v>0</v>
      </c>
      <c r="C139" s="33"/>
      <c r="D139" s="33"/>
      <c r="E139" s="33"/>
      <c r="F139" s="33"/>
      <c r="G139" s="33"/>
      <c r="H139" s="33"/>
      <c r="J139" s="26">
        <f>文書管理・電子決裁!$G140</f>
        <v>0</v>
      </c>
      <c r="K139" s="28">
        <f>財務会計連携機能!$G140</f>
        <v>0</v>
      </c>
      <c r="Q139" s="26">
        <f>IFERROR(IF(AND(A139="必須",J139="◎"),計算!$N$3,IF(AND(A139="必須",J139="○"),計算!$N$4,IF(AND(A139="必須",J139="△"),計算!$N$5,IF(AND(A139="必須",J139="×"),計算!$N$6,IF(AND(A139="要望",J139="◎"),計算!$O$3,IF(AND(A139="要望",J139="○"),計算!$O$4,IF(AND(A139="要望",J139="△"),計算!$O$5,IF(AND(A139="要望",J139="×"),計算!$O$6,0)))))))),"")</f>
        <v>0</v>
      </c>
      <c r="R139" s="28">
        <f>IFERROR(IF(AND(B139="必須",K139="◎"),計算!$N$3,IF(AND(B139="必須",K139="○"),計算!$N$4,IF(AND(B139="必須",K139="△"),計算!$N$5,IF(AND(B139="必須",K139="×"),計算!$N$6,IF(AND(B139="要望",K139="◎"),計算!$O$3,IF(AND(B139="要望",K139="○"),計算!$O$4,IF(AND(B139="要望",K139="△"),計算!$O$5,IF(AND(B139="要望",K139="×"),計算!$O$6,0)))))))),"")</f>
        <v>0</v>
      </c>
      <c r="T139" s="18"/>
      <c r="U139" s="18"/>
      <c r="V139" s="18"/>
    </row>
    <row r="140" spans="1:22" x14ac:dyDescent="0.15">
      <c r="A140" s="26" t="str">
        <f>文書管理・電子決裁!$F141</f>
        <v>必須</v>
      </c>
      <c r="B140" s="28">
        <f>財務会計連携機能!$F141</f>
        <v>0</v>
      </c>
      <c r="C140" s="33"/>
      <c r="D140" s="33"/>
      <c r="E140" s="33"/>
      <c r="F140" s="33"/>
      <c r="G140" s="33"/>
      <c r="H140" s="33"/>
      <c r="J140" s="26">
        <f>文書管理・電子決裁!$G141</f>
        <v>0</v>
      </c>
      <c r="K140" s="28">
        <f>財務会計連携機能!$G141</f>
        <v>0</v>
      </c>
      <c r="Q140" s="26">
        <f>IFERROR(IF(AND(A140="必須",J140="◎"),計算!$N$3,IF(AND(A140="必須",J140="○"),計算!$N$4,IF(AND(A140="必須",J140="△"),計算!$N$5,IF(AND(A140="必須",J140="×"),計算!$N$6,IF(AND(A140="要望",J140="◎"),計算!$O$3,IF(AND(A140="要望",J140="○"),計算!$O$4,IF(AND(A140="要望",J140="△"),計算!$O$5,IF(AND(A140="要望",J140="×"),計算!$O$6,0)))))))),"")</f>
        <v>0</v>
      </c>
      <c r="R140" s="28">
        <f>IFERROR(IF(AND(B140="必須",K140="◎"),計算!$N$3,IF(AND(B140="必須",K140="○"),計算!$N$4,IF(AND(B140="必須",K140="△"),計算!$N$5,IF(AND(B140="必須",K140="×"),計算!$N$6,IF(AND(B140="要望",K140="◎"),計算!$O$3,IF(AND(B140="要望",K140="○"),計算!$O$4,IF(AND(B140="要望",K140="△"),計算!$O$5,IF(AND(B140="要望",K140="×"),計算!$O$6,0)))))))),"")</f>
        <v>0</v>
      </c>
      <c r="T140" s="18"/>
      <c r="U140" s="18"/>
      <c r="V140" s="18"/>
    </row>
    <row r="141" spans="1:22" x14ac:dyDescent="0.15">
      <c r="A141" s="26" t="str">
        <f>文書管理・電子決裁!$F142</f>
        <v>要望</v>
      </c>
      <c r="B141" s="28">
        <f>財務会計連携機能!$F142</f>
        <v>0</v>
      </c>
      <c r="C141" s="33"/>
      <c r="D141" s="33"/>
      <c r="E141" s="33"/>
      <c r="F141" s="33"/>
      <c r="G141" s="33"/>
      <c r="H141" s="33"/>
      <c r="J141" s="26">
        <f>文書管理・電子決裁!$G142</f>
        <v>0</v>
      </c>
      <c r="K141" s="28">
        <f>財務会計連携機能!$G142</f>
        <v>0</v>
      </c>
      <c r="Q141" s="26">
        <f>IFERROR(IF(AND(A141="必須",J141="◎"),計算!$N$3,IF(AND(A141="必須",J141="○"),計算!$N$4,IF(AND(A141="必須",J141="△"),計算!$N$5,IF(AND(A141="必須",J141="×"),計算!$N$6,IF(AND(A141="要望",J141="◎"),計算!$O$3,IF(AND(A141="要望",J141="○"),計算!$O$4,IF(AND(A141="要望",J141="△"),計算!$O$5,IF(AND(A141="要望",J141="×"),計算!$O$6,0)))))))),"")</f>
        <v>0</v>
      </c>
      <c r="R141" s="28">
        <f>IFERROR(IF(AND(B141="必須",K141="◎"),計算!$N$3,IF(AND(B141="必須",K141="○"),計算!$N$4,IF(AND(B141="必須",K141="△"),計算!$N$5,IF(AND(B141="必須",K141="×"),計算!$N$6,IF(AND(B141="要望",K141="◎"),計算!$O$3,IF(AND(B141="要望",K141="○"),計算!$O$4,IF(AND(B141="要望",K141="△"),計算!$O$5,IF(AND(B141="要望",K141="×"),計算!$O$6,0)))))))),"")</f>
        <v>0</v>
      </c>
      <c r="T141" s="18"/>
      <c r="U141" s="18"/>
      <c r="V141" s="18"/>
    </row>
    <row r="142" spans="1:22" x14ac:dyDescent="0.15">
      <c r="A142" s="26" t="str">
        <f>文書管理・電子決裁!$F143</f>
        <v>必須</v>
      </c>
      <c r="B142" s="28">
        <f>財務会計連携機能!$F143</f>
        <v>0</v>
      </c>
      <c r="C142" s="33"/>
      <c r="D142" s="33"/>
      <c r="E142" s="33"/>
      <c r="F142" s="33"/>
      <c r="G142" s="33"/>
      <c r="H142" s="33"/>
      <c r="J142" s="26">
        <f>文書管理・電子決裁!$G143</f>
        <v>0</v>
      </c>
      <c r="K142" s="28">
        <f>財務会計連携機能!$G143</f>
        <v>0</v>
      </c>
      <c r="Q142" s="26">
        <f>IFERROR(IF(AND(A142="必須",J142="◎"),計算!$N$3,IF(AND(A142="必須",J142="○"),計算!$N$4,IF(AND(A142="必須",J142="△"),計算!$N$5,IF(AND(A142="必須",J142="×"),計算!$N$6,IF(AND(A142="要望",J142="◎"),計算!$O$3,IF(AND(A142="要望",J142="○"),計算!$O$4,IF(AND(A142="要望",J142="△"),計算!$O$5,IF(AND(A142="要望",J142="×"),計算!$O$6,0)))))))),"")</f>
        <v>0</v>
      </c>
      <c r="R142" s="28">
        <f>IFERROR(IF(AND(B142="必須",K142="◎"),計算!$N$3,IF(AND(B142="必須",K142="○"),計算!$N$4,IF(AND(B142="必須",K142="△"),計算!$N$5,IF(AND(B142="必須",K142="×"),計算!$N$6,IF(AND(B142="要望",K142="◎"),計算!$O$3,IF(AND(B142="要望",K142="○"),計算!$O$4,IF(AND(B142="要望",K142="△"),計算!$O$5,IF(AND(B142="要望",K142="×"),計算!$O$6,0)))))))),"")</f>
        <v>0</v>
      </c>
      <c r="T142" s="18"/>
      <c r="U142" s="18"/>
      <c r="V142" s="18"/>
    </row>
    <row r="143" spans="1:22" x14ac:dyDescent="0.15">
      <c r="A143" s="26" t="str">
        <f>文書管理・電子決裁!$F144</f>
        <v>必須</v>
      </c>
      <c r="B143" s="28">
        <f>財務会計連携機能!$F144</f>
        <v>0</v>
      </c>
      <c r="C143" s="33"/>
      <c r="D143" s="33"/>
      <c r="E143" s="33"/>
      <c r="F143" s="33"/>
      <c r="G143" s="33"/>
      <c r="H143" s="33"/>
      <c r="J143" s="26">
        <f>文書管理・電子決裁!$G144</f>
        <v>0</v>
      </c>
      <c r="K143" s="28">
        <f>財務会計連携機能!$G144</f>
        <v>0</v>
      </c>
      <c r="Q143" s="26">
        <f>IFERROR(IF(AND(A143="必須",J143="◎"),計算!$N$3,IF(AND(A143="必須",J143="○"),計算!$N$4,IF(AND(A143="必須",J143="△"),計算!$N$5,IF(AND(A143="必須",J143="×"),計算!$N$6,IF(AND(A143="要望",J143="◎"),計算!$O$3,IF(AND(A143="要望",J143="○"),計算!$O$4,IF(AND(A143="要望",J143="△"),計算!$O$5,IF(AND(A143="要望",J143="×"),計算!$O$6,0)))))))),"")</f>
        <v>0</v>
      </c>
      <c r="R143" s="28">
        <f>IFERROR(IF(AND(B143="必須",K143="◎"),計算!$N$3,IF(AND(B143="必須",K143="○"),計算!$N$4,IF(AND(B143="必須",K143="△"),計算!$N$5,IF(AND(B143="必須",K143="×"),計算!$N$6,IF(AND(B143="要望",K143="◎"),計算!$O$3,IF(AND(B143="要望",K143="○"),計算!$O$4,IF(AND(B143="要望",K143="△"),計算!$O$5,IF(AND(B143="要望",K143="×"),計算!$O$6,0)))))))),"")</f>
        <v>0</v>
      </c>
      <c r="T143" s="18"/>
      <c r="U143" s="18"/>
      <c r="V143" s="18"/>
    </row>
    <row r="144" spans="1:22" x14ac:dyDescent="0.15">
      <c r="A144" s="26" t="str">
        <f>文書管理・電子決裁!$F145</f>
        <v>必須</v>
      </c>
      <c r="B144" s="28">
        <f>財務会計連携機能!$F145</f>
        <v>0</v>
      </c>
      <c r="C144" s="33"/>
      <c r="D144" s="33"/>
      <c r="E144" s="33"/>
      <c r="F144" s="33"/>
      <c r="G144" s="33"/>
      <c r="H144" s="33"/>
      <c r="J144" s="26">
        <f>文書管理・電子決裁!$G145</f>
        <v>0</v>
      </c>
      <c r="K144" s="28">
        <f>財務会計連携機能!$G145</f>
        <v>0</v>
      </c>
      <c r="Q144" s="26">
        <f>IFERROR(IF(AND(A144="必須",J144="◎"),計算!$N$3,IF(AND(A144="必須",J144="○"),計算!$N$4,IF(AND(A144="必須",J144="△"),計算!$N$5,IF(AND(A144="必須",J144="×"),計算!$N$6,IF(AND(A144="要望",J144="◎"),計算!$O$3,IF(AND(A144="要望",J144="○"),計算!$O$4,IF(AND(A144="要望",J144="△"),計算!$O$5,IF(AND(A144="要望",J144="×"),計算!$O$6,0)))))))),"")</f>
        <v>0</v>
      </c>
      <c r="R144" s="28">
        <f>IFERROR(IF(AND(B144="必須",K144="◎"),計算!$N$3,IF(AND(B144="必須",K144="○"),計算!$N$4,IF(AND(B144="必須",K144="△"),計算!$N$5,IF(AND(B144="必須",K144="×"),計算!$N$6,IF(AND(B144="要望",K144="◎"),計算!$O$3,IF(AND(B144="要望",K144="○"),計算!$O$4,IF(AND(B144="要望",K144="△"),計算!$O$5,IF(AND(B144="要望",K144="×"),計算!$O$6,0)))))))),"")</f>
        <v>0</v>
      </c>
      <c r="T144" s="18"/>
      <c r="U144" s="18"/>
      <c r="V144" s="18"/>
    </row>
    <row r="145" spans="1:22" x14ac:dyDescent="0.15">
      <c r="A145" s="26" t="str">
        <f>文書管理・電子決裁!$F146</f>
        <v>必須</v>
      </c>
      <c r="B145" s="28">
        <f>財務会計連携機能!$F146</f>
        <v>0</v>
      </c>
      <c r="C145" s="33"/>
      <c r="D145" s="33"/>
      <c r="E145" s="33"/>
      <c r="F145" s="33"/>
      <c r="G145" s="33"/>
      <c r="H145" s="33"/>
      <c r="J145" s="26">
        <f>文書管理・電子決裁!$G146</f>
        <v>0</v>
      </c>
      <c r="K145" s="28">
        <f>財務会計連携機能!$G146</f>
        <v>0</v>
      </c>
      <c r="Q145" s="26">
        <f>IFERROR(IF(AND(A145="必須",J145="◎"),計算!$N$3,IF(AND(A145="必須",J145="○"),計算!$N$4,IF(AND(A145="必須",J145="△"),計算!$N$5,IF(AND(A145="必須",J145="×"),計算!$N$6,IF(AND(A145="要望",J145="◎"),計算!$O$3,IF(AND(A145="要望",J145="○"),計算!$O$4,IF(AND(A145="要望",J145="△"),計算!$O$5,IF(AND(A145="要望",J145="×"),計算!$O$6,0)))))))),"")</f>
        <v>0</v>
      </c>
      <c r="R145" s="28">
        <f>IFERROR(IF(AND(B145="必須",K145="◎"),計算!$N$3,IF(AND(B145="必須",K145="○"),計算!$N$4,IF(AND(B145="必須",K145="△"),計算!$N$5,IF(AND(B145="必須",K145="×"),計算!$N$6,IF(AND(B145="要望",K145="◎"),計算!$O$3,IF(AND(B145="要望",K145="○"),計算!$O$4,IF(AND(B145="要望",K145="△"),計算!$O$5,IF(AND(B145="要望",K145="×"),計算!$O$6,0)))))))),"")</f>
        <v>0</v>
      </c>
      <c r="T145" s="18"/>
      <c r="U145" s="18"/>
      <c r="V145" s="18"/>
    </row>
    <row r="146" spans="1:22" x14ac:dyDescent="0.15">
      <c r="A146" s="26" t="str">
        <f>文書管理・電子決裁!$F147</f>
        <v>必須</v>
      </c>
      <c r="B146" s="28">
        <f>財務会計連携機能!$F147</f>
        <v>0</v>
      </c>
      <c r="C146" s="33"/>
      <c r="D146" s="33"/>
      <c r="E146" s="33"/>
      <c r="F146" s="33"/>
      <c r="G146" s="33"/>
      <c r="H146" s="33"/>
      <c r="J146" s="26">
        <f>文書管理・電子決裁!$G147</f>
        <v>0</v>
      </c>
      <c r="K146" s="28">
        <f>財務会計連携機能!$G147</f>
        <v>0</v>
      </c>
      <c r="Q146" s="26">
        <f>IFERROR(IF(AND(A146="必須",J146="◎"),計算!$N$3,IF(AND(A146="必須",J146="○"),計算!$N$4,IF(AND(A146="必須",J146="△"),計算!$N$5,IF(AND(A146="必須",J146="×"),計算!$N$6,IF(AND(A146="要望",J146="◎"),計算!$O$3,IF(AND(A146="要望",J146="○"),計算!$O$4,IF(AND(A146="要望",J146="△"),計算!$O$5,IF(AND(A146="要望",J146="×"),計算!$O$6,0)))))))),"")</f>
        <v>0</v>
      </c>
      <c r="R146" s="28">
        <f>IFERROR(IF(AND(B146="必須",K146="◎"),計算!$N$3,IF(AND(B146="必須",K146="○"),計算!$N$4,IF(AND(B146="必須",K146="△"),計算!$N$5,IF(AND(B146="必須",K146="×"),計算!$N$6,IF(AND(B146="要望",K146="◎"),計算!$O$3,IF(AND(B146="要望",K146="○"),計算!$O$4,IF(AND(B146="要望",K146="△"),計算!$O$5,IF(AND(B146="要望",K146="×"),計算!$O$6,0)))))))),"")</f>
        <v>0</v>
      </c>
      <c r="T146" s="18"/>
      <c r="U146" s="18"/>
      <c r="V146" s="18"/>
    </row>
    <row r="147" spans="1:22" x14ac:dyDescent="0.15">
      <c r="A147" s="26" t="str">
        <f>文書管理・電子決裁!$F148</f>
        <v>必須</v>
      </c>
      <c r="B147" s="28">
        <f>財務会計連携機能!$F148</f>
        <v>0</v>
      </c>
      <c r="C147" s="33"/>
      <c r="D147" s="33"/>
      <c r="E147" s="33"/>
      <c r="F147" s="33"/>
      <c r="G147" s="33"/>
      <c r="H147" s="33"/>
      <c r="J147" s="26">
        <f>文書管理・電子決裁!$G148</f>
        <v>0</v>
      </c>
      <c r="K147" s="28">
        <f>財務会計連携機能!$G148</f>
        <v>0</v>
      </c>
      <c r="Q147" s="26">
        <f>IFERROR(IF(AND(A147="必須",J147="◎"),計算!$N$3,IF(AND(A147="必須",J147="○"),計算!$N$4,IF(AND(A147="必須",J147="△"),計算!$N$5,IF(AND(A147="必須",J147="×"),計算!$N$6,IF(AND(A147="要望",J147="◎"),計算!$O$3,IF(AND(A147="要望",J147="○"),計算!$O$4,IF(AND(A147="要望",J147="△"),計算!$O$5,IF(AND(A147="要望",J147="×"),計算!$O$6,0)))))))),"")</f>
        <v>0</v>
      </c>
      <c r="R147" s="28">
        <f>IFERROR(IF(AND(B147="必須",K147="◎"),計算!$N$3,IF(AND(B147="必須",K147="○"),計算!$N$4,IF(AND(B147="必須",K147="△"),計算!$N$5,IF(AND(B147="必須",K147="×"),計算!$N$6,IF(AND(B147="要望",K147="◎"),計算!$O$3,IF(AND(B147="要望",K147="○"),計算!$O$4,IF(AND(B147="要望",K147="△"),計算!$O$5,IF(AND(B147="要望",K147="×"),計算!$O$6,0)))))))),"")</f>
        <v>0</v>
      </c>
      <c r="T147" s="18"/>
      <c r="U147" s="18"/>
      <c r="V147" s="18"/>
    </row>
    <row r="148" spans="1:22" x14ac:dyDescent="0.15">
      <c r="A148" s="26" t="str">
        <f>文書管理・電子決裁!$F149</f>
        <v>必須</v>
      </c>
      <c r="B148" s="28">
        <f>財務会計連携機能!$F149</f>
        <v>0</v>
      </c>
      <c r="C148" s="33"/>
      <c r="D148" s="33"/>
      <c r="E148" s="33"/>
      <c r="F148" s="33"/>
      <c r="G148" s="33"/>
      <c r="H148" s="33"/>
      <c r="J148" s="26">
        <f>文書管理・電子決裁!$G149</f>
        <v>0</v>
      </c>
      <c r="K148" s="28">
        <f>財務会計連携機能!$G149</f>
        <v>0</v>
      </c>
      <c r="Q148" s="26">
        <f>IFERROR(IF(AND(A148="必須",J148="◎"),計算!$N$3,IF(AND(A148="必須",J148="○"),計算!$N$4,IF(AND(A148="必須",J148="△"),計算!$N$5,IF(AND(A148="必須",J148="×"),計算!$N$6,IF(AND(A148="要望",J148="◎"),計算!$O$3,IF(AND(A148="要望",J148="○"),計算!$O$4,IF(AND(A148="要望",J148="△"),計算!$O$5,IF(AND(A148="要望",J148="×"),計算!$O$6,0)))))))),"")</f>
        <v>0</v>
      </c>
      <c r="R148" s="28">
        <f>IFERROR(IF(AND(B148="必須",K148="◎"),計算!$N$3,IF(AND(B148="必須",K148="○"),計算!$N$4,IF(AND(B148="必須",K148="△"),計算!$N$5,IF(AND(B148="必須",K148="×"),計算!$N$6,IF(AND(B148="要望",K148="◎"),計算!$O$3,IF(AND(B148="要望",K148="○"),計算!$O$4,IF(AND(B148="要望",K148="△"),計算!$O$5,IF(AND(B148="要望",K148="×"),計算!$O$6,0)))))))),"")</f>
        <v>0</v>
      </c>
      <c r="T148" s="18"/>
      <c r="U148" s="18"/>
      <c r="V148" s="18"/>
    </row>
    <row r="149" spans="1:22" x14ac:dyDescent="0.15">
      <c r="A149" s="26" t="str">
        <f>文書管理・電子決裁!$F150</f>
        <v>必須</v>
      </c>
      <c r="B149" s="28">
        <f>財務会計連携機能!$F150</f>
        <v>0</v>
      </c>
      <c r="C149" s="33"/>
      <c r="D149" s="33"/>
      <c r="E149" s="33"/>
      <c r="F149" s="33"/>
      <c r="G149" s="33"/>
      <c r="H149" s="33"/>
      <c r="J149" s="26">
        <f>文書管理・電子決裁!$G150</f>
        <v>0</v>
      </c>
      <c r="K149" s="28">
        <f>財務会計連携機能!$G150</f>
        <v>0</v>
      </c>
      <c r="Q149" s="26">
        <f>IFERROR(IF(AND(A149="必須",J149="◎"),計算!$N$3,IF(AND(A149="必須",J149="○"),計算!$N$4,IF(AND(A149="必須",J149="△"),計算!$N$5,IF(AND(A149="必須",J149="×"),計算!$N$6,IF(AND(A149="要望",J149="◎"),計算!$O$3,IF(AND(A149="要望",J149="○"),計算!$O$4,IF(AND(A149="要望",J149="△"),計算!$O$5,IF(AND(A149="要望",J149="×"),計算!$O$6,0)))))))),"")</f>
        <v>0</v>
      </c>
      <c r="R149" s="28">
        <f>IFERROR(IF(AND(B149="必須",K149="◎"),計算!$N$3,IF(AND(B149="必須",K149="○"),計算!$N$4,IF(AND(B149="必須",K149="△"),計算!$N$5,IF(AND(B149="必須",K149="×"),計算!$N$6,IF(AND(B149="要望",K149="◎"),計算!$O$3,IF(AND(B149="要望",K149="○"),計算!$O$4,IF(AND(B149="要望",K149="△"),計算!$O$5,IF(AND(B149="要望",K149="×"),計算!$O$6,0)))))))),"")</f>
        <v>0</v>
      </c>
      <c r="T149" s="18"/>
      <c r="U149" s="18"/>
      <c r="V149" s="18"/>
    </row>
    <row r="150" spans="1:22" x14ac:dyDescent="0.15">
      <c r="A150" s="26" t="str">
        <f>文書管理・電子決裁!$F151</f>
        <v>必須</v>
      </c>
      <c r="B150" s="28">
        <f>財務会計連携機能!$F151</f>
        <v>0</v>
      </c>
      <c r="C150" s="33"/>
      <c r="D150" s="33"/>
      <c r="E150" s="33"/>
      <c r="F150" s="33"/>
      <c r="G150" s="33"/>
      <c r="H150" s="33"/>
      <c r="J150" s="26">
        <f>文書管理・電子決裁!$G151</f>
        <v>0</v>
      </c>
      <c r="K150" s="28">
        <f>財務会計連携機能!$G151</f>
        <v>0</v>
      </c>
      <c r="Q150" s="26">
        <f>IFERROR(IF(AND(A150="必須",J150="◎"),計算!$N$3,IF(AND(A150="必須",J150="○"),計算!$N$4,IF(AND(A150="必須",J150="△"),計算!$N$5,IF(AND(A150="必須",J150="×"),計算!$N$6,IF(AND(A150="要望",J150="◎"),計算!$O$3,IF(AND(A150="要望",J150="○"),計算!$O$4,IF(AND(A150="要望",J150="△"),計算!$O$5,IF(AND(A150="要望",J150="×"),計算!$O$6,0)))))))),"")</f>
        <v>0</v>
      </c>
      <c r="R150" s="28">
        <f>IFERROR(IF(AND(B150="必須",K150="◎"),計算!$N$3,IF(AND(B150="必須",K150="○"),計算!$N$4,IF(AND(B150="必須",K150="△"),計算!$N$5,IF(AND(B150="必須",K150="×"),計算!$N$6,IF(AND(B150="要望",K150="◎"),計算!$O$3,IF(AND(B150="要望",K150="○"),計算!$O$4,IF(AND(B150="要望",K150="△"),計算!$O$5,IF(AND(B150="要望",K150="×"),計算!$O$6,0)))))))),"")</f>
        <v>0</v>
      </c>
      <c r="T150" s="18"/>
      <c r="U150" s="18"/>
      <c r="V150" s="18"/>
    </row>
    <row r="151" spans="1:22" x14ac:dyDescent="0.15">
      <c r="A151" s="26" t="str">
        <f>文書管理・電子決裁!$F152</f>
        <v>必須</v>
      </c>
      <c r="B151" s="28">
        <f>財務会計連携機能!$F152</f>
        <v>0</v>
      </c>
      <c r="C151" s="33"/>
      <c r="D151" s="33"/>
      <c r="E151" s="33"/>
      <c r="F151" s="33"/>
      <c r="G151" s="33"/>
      <c r="H151" s="33"/>
      <c r="J151" s="26">
        <f>文書管理・電子決裁!$G152</f>
        <v>0</v>
      </c>
      <c r="K151" s="28">
        <f>財務会計連携機能!$G152</f>
        <v>0</v>
      </c>
      <c r="Q151" s="26">
        <f>IFERROR(IF(AND(A151="必須",J151="◎"),計算!$N$3,IF(AND(A151="必須",J151="○"),計算!$N$4,IF(AND(A151="必須",J151="△"),計算!$N$5,IF(AND(A151="必須",J151="×"),計算!$N$6,IF(AND(A151="要望",J151="◎"),計算!$O$3,IF(AND(A151="要望",J151="○"),計算!$O$4,IF(AND(A151="要望",J151="△"),計算!$O$5,IF(AND(A151="要望",J151="×"),計算!$O$6,0)))))))),"")</f>
        <v>0</v>
      </c>
      <c r="R151" s="28">
        <f>IFERROR(IF(AND(B151="必須",K151="◎"),計算!$N$3,IF(AND(B151="必須",K151="○"),計算!$N$4,IF(AND(B151="必須",K151="△"),計算!$N$5,IF(AND(B151="必須",K151="×"),計算!$N$6,IF(AND(B151="要望",K151="◎"),計算!$O$3,IF(AND(B151="要望",K151="○"),計算!$O$4,IF(AND(B151="要望",K151="△"),計算!$O$5,IF(AND(B151="要望",K151="×"),計算!$O$6,0)))))))),"")</f>
        <v>0</v>
      </c>
      <c r="T151" s="18"/>
      <c r="U151" s="18"/>
      <c r="V151" s="18"/>
    </row>
    <row r="152" spans="1:22" x14ac:dyDescent="0.15">
      <c r="A152" s="26" t="str">
        <f>文書管理・電子決裁!$F153</f>
        <v>必須</v>
      </c>
      <c r="B152" s="28">
        <f>財務会計連携機能!$F153</f>
        <v>0</v>
      </c>
      <c r="C152" s="33"/>
      <c r="D152" s="33"/>
      <c r="E152" s="33"/>
      <c r="F152" s="33"/>
      <c r="G152" s="33"/>
      <c r="H152" s="33"/>
      <c r="J152" s="26">
        <f>文書管理・電子決裁!$G153</f>
        <v>0</v>
      </c>
      <c r="K152" s="28">
        <f>財務会計連携機能!$G153</f>
        <v>0</v>
      </c>
      <c r="Q152" s="26">
        <f>IFERROR(IF(AND(A152="必須",J152="◎"),計算!$N$3,IF(AND(A152="必須",J152="○"),計算!$N$4,IF(AND(A152="必須",J152="△"),計算!$N$5,IF(AND(A152="必須",J152="×"),計算!$N$6,IF(AND(A152="要望",J152="◎"),計算!$O$3,IF(AND(A152="要望",J152="○"),計算!$O$4,IF(AND(A152="要望",J152="△"),計算!$O$5,IF(AND(A152="要望",J152="×"),計算!$O$6,0)))))))),"")</f>
        <v>0</v>
      </c>
      <c r="R152" s="28">
        <f>IFERROR(IF(AND(B152="必須",K152="◎"),計算!$N$3,IF(AND(B152="必須",K152="○"),計算!$N$4,IF(AND(B152="必須",K152="△"),計算!$N$5,IF(AND(B152="必須",K152="×"),計算!$N$6,IF(AND(B152="要望",K152="◎"),計算!$O$3,IF(AND(B152="要望",K152="○"),計算!$O$4,IF(AND(B152="要望",K152="△"),計算!$O$5,IF(AND(B152="要望",K152="×"),計算!$O$6,0)))))))),"")</f>
        <v>0</v>
      </c>
      <c r="T152" s="18"/>
      <c r="U152" s="18"/>
      <c r="V152" s="18"/>
    </row>
    <row r="153" spans="1:22" x14ac:dyDescent="0.15">
      <c r="A153" s="26" t="str">
        <f>文書管理・電子決裁!$F154</f>
        <v>必須</v>
      </c>
      <c r="B153" s="28">
        <f>財務会計連携機能!$F154</f>
        <v>0</v>
      </c>
      <c r="C153" s="33"/>
      <c r="D153" s="33"/>
      <c r="E153" s="33"/>
      <c r="F153" s="33"/>
      <c r="G153" s="33"/>
      <c r="H153" s="33"/>
      <c r="J153" s="26">
        <f>文書管理・電子決裁!$G154</f>
        <v>0</v>
      </c>
      <c r="K153" s="28">
        <f>財務会計連携機能!$G154</f>
        <v>0</v>
      </c>
      <c r="Q153" s="26">
        <f>IFERROR(IF(AND(A153="必須",J153="◎"),計算!$N$3,IF(AND(A153="必須",J153="○"),計算!$N$4,IF(AND(A153="必須",J153="△"),計算!$N$5,IF(AND(A153="必須",J153="×"),計算!$N$6,IF(AND(A153="要望",J153="◎"),計算!$O$3,IF(AND(A153="要望",J153="○"),計算!$O$4,IF(AND(A153="要望",J153="△"),計算!$O$5,IF(AND(A153="要望",J153="×"),計算!$O$6,0)))))))),"")</f>
        <v>0</v>
      </c>
      <c r="R153" s="28">
        <f>IFERROR(IF(AND(B153="必須",K153="◎"),計算!$N$3,IF(AND(B153="必須",K153="○"),計算!$N$4,IF(AND(B153="必須",K153="△"),計算!$N$5,IF(AND(B153="必須",K153="×"),計算!$N$6,IF(AND(B153="要望",K153="◎"),計算!$O$3,IF(AND(B153="要望",K153="○"),計算!$O$4,IF(AND(B153="要望",K153="△"),計算!$O$5,IF(AND(B153="要望",K153="×"),計算!$O$6,0)))))))),"")</f>
        <v>0</v>
      </c>
      <c r="T153" s="18"/>
      <c r="U153" s="18"/>
      <c r="V153" s="18"/>
    </row>
    <row r="154" spans="1:22" x14ac:dyDescent="0.15">
      <c r="A154" s="26" t="str">
        <f>文書管理・電子決裁!$F155</f>
        <v>要望</v>
      </c>
      <c r="B154" s="28">
        <f>財務会計連携機能!$F155</f>
        <v>0</v>
      </c>
      <c r="C154" s="33"/>
      <c r="D154" s="33"/>
      <c r="E154" s="33"/>
      <c r="F154" s="33"/>
      <c r="G154" s="33"/>
      <c r="H154" s="33"/>
      <c r="J154" s="26">
        <f>文書管理・電子決裁!$G155</f>
        <v>0</v>
      </c>
      <c r="K154" s="28">
        <f>財務会計連携機能!$G155</f>
        <v>0</v>
      </c>
      <c r="Q154" s="26">
        <f>IFERROR(IF(AND(A154="必須",J154="◎"),計算!$N$3,IF(AND(A154="必須",J154="○"),計算!$N$4,IF(AND(A154="必須",J154="△"),計算!$N$5,IF(AND(A154="必須",J154="×"),計算!$N$6,IF(AND(A154="要望",J154="◎"),計算!$O$3,IF(AND(A154="要望",J154="○"),計算!$O$4,IF(AND(A154="要望",J154="△"),計算!$O$5,IF(AND(A154="要望",J154="×"),計算!$O$6,0)))))))),"")</f>
        <v>0</v>
      </c>
      <c r="R154" s="28">
        <f>IFERROR(IF(AND(B154="必須",K154="◎"),計算!$N$3,IF(AND(B154="必須",K154="○"),計算!$N$4,IF(AND(B154="必須",K154="△"),計算!$N$5,IF(AND(B154="必須",K154="×"),計算!$N$6,IF(AND(B154="要望",K154="◎"),計算!$O$3,IF(AND(B154="要望",K154="○"),計算!$O$4,IF(AND(B154="要望",K154="△"),計算!$O$5,IF(AND(B154="要望",K154="×"),計算!$O$6,0)))))))),"")</f>
        <v>0</v>
      </c>
      <c r="T154" s="18"/>
      <c r="U154" s="18"/>
      <c r="V154" s="18"/>
    </row>
    <row r="155" spans="1:22" x14ac:dyDescent="0.15">
      <c r="A155" s="26" t="str">
        <f>文書管理・電子決裁!$F156</f>
        <v>必須</v>
      </c>
      <c r="B155" s="28">
        <f>財務会計連携機能!$F156</f>
        <v>0</v>
      </c>
      <c r="C155" s="33"/>
      <c r="D155" s="33"/>
      <c r="E155" s="33"/>
      <c r="F155" s="33"/>
      <c r="G155" s="33"/>
      <c r="H155" s="33"/>
      <c r="J155" s="26">
        <f>文書管理・電子決裁!$G156</f>
        <v>0</v>
      </c>
      <c r="K155" s="28">
        <f>財務会計連携機能!$G156</f>
        <v>0</v>
      </c>
      <c r="Q155" s="26">
        <f>IFERROR(IF(AND(A155="必須",J155="◎"),計算!$N$3,IF(AND(A155="必須",J155="○"),計算!$N$4,IF(AND(A155="必須",J155="△"),計算!$N$5,IF(AND(A155="必須",J155="×"),計算!$N$6,IF(AND(A155="要望",J155="◎"),計算!$O$3,IF(AND(A155="要望",J155="○"),計算!$O$4,IF(AND(A155="要望",J155="△"),計算!$O$5,IF(AND(A155="要望",J155="×"),計算!$O$6,0)))))))),"")</f>
        <v>0</v>
      </c>
      <c r="R155" s="28">
        <f>IFERROR(IF(AND(B155="必須",K155="◎"),計算!$N$3,IF(AND(B155="必須",K155="○"),計算!$N$4,IF(AND(B155="必須",K155="△"),計算!$N$5,IF(AND(B155="必須",K155="×"),計算!$N$6,IF(AND(B155="要望",K155="◎"),計算!$O$3,IF(AND(B155="要望",K155="○"),計算!$O$4,IF(AND(B155="要望",K155="△"),計算!$O$5,IF(AND(B155="要望",K155="×"),計算!$O$6,0)))))))),"")</f>
        <v>0</v>
      </c>
      <c r="T155" s="18"/>
      <c r="U155" s="18"/>
      <c r="V155" s="18"/>
    </row>
    <row r="156" spans="1:22" x14ac:dyDescent="0.15">
      <c r="A156" s="26" t="str">
        <f>文書管理・電子決裁!$F157</f>
        <v>必須</v>
      </c>
      <c r="B156" s="28">
        <f>財務会計連携機能!$F157</f>
        <v>0</v>
      </c>
      <c r="C156" s="33"/>
      <c r="D156" s="33"/>
      <c r="E156" s="33"/>
      <c r="F156" s="33"/>
      <c r="G156" s="33"/>
      <c r="H156" s="33"/>
      <c r="J156" s="26">
        <f>文書管理・電子決裁!$G157</f>
        <v>0</v>
      </c>
      <c r="K156" s="28">
        <f>財務会計連携機能!$G157</f>
        <v>0</v>
      </c>
      <c r="Q156" s="26">
        <f>IFERROR(IF(AND(A156="必須",J156="◎"),計算!$N$3,IF(AND(A156="必須",J156="○"),計算!$N$4,IF(AND(A156="必須",J156="△"),計算!$N$5,IF(AND(A156="必須",J156="×"),計算!$N$6,IF(AND(A156="要望",J156="◎"),計算!$O$3,IF(AND(A156="要望",J156="○"),計算!$O$4,IF(AND(A156="要望",J156="△"),計算!$O$5,IF(AND(A156="要望",J156="×"),計算!$O$6,0)))))))),"")</f>
        <v>0</v>
      </c>
      <c r="R156" s="28">
        <f>IFERROR(IF(AND(B156="必須",K156="◎"),計算!$N$3,IF(AND(B156="必須",K156="○"),計算!$N$4,IF(AND(B156="必須",K156="△"),計算!$N$5,IF(AND(B156="必須",K156="×"),計算!$N$6,IF(AND(B156="要望",K156="◎"),計算!$O$3,IF(AND(B156="要望",K156="○"),計算!$O$4,IF(AND(B156="要望",K156="△"),計算!$O$5,IF(AND(B156="要望",K156="×"),計算!$O$6,0)))))))),"")</f>
        <v>0</v>
      </c>
      <c r="T156" s="18"/>
      <c r="U156" s="18"/>
      <c r="V156" s="18"/>
    </row>
    <row r="157" spans="1:22" x14ac:dyDescent="0.15">
      <c r="A157" s="26" t="str">
        <f>文書管理・電子決裁!$F158</f>
        <v>必須</v>
      </c>
      <c r="B157" s="28">
        <f>財務会計連携機能!$F158</f>
        <v>0</v>
      </c>
      <c r="C157" s="33"/>
      <c r="D157" s="33"/>
      <c r="E157" s="33"/>
      <c r="F157" s="33"/>
      <c r="G157" s="33"/>
      <c r="H157" s="33"/>
      <c r="J157" s="26">
        <f>文書管理・電子決裁!$G158</f>
        <v>0</v>
      </c>
      <c r="K157" s="28">
        <f>財務会計連携機能!$G158</f>
        <v>0</v>
      </c>
      <c r="Q157" s="26">
        <f>IFERROR(IF(AND(A157="必須",J157="◎"),計算!$N$3,IF(AND(A157="必須",J157="○"),計算!$N$4,IF(AND(A157="必須",J157="△"),計算!$N$5,IF(AND(A157="必須",J157="×"),計算!$N$6,IF(AND(A157="要望",J157="◎"),計算!$O$3,IF(AND(A157="要望",J157="○"),計算!$O$4,IF(AND(A157="要望",J157="△"),計算!$O$5,IF(AND(A157="要望",J157="×"),計算!$O$6,0)))))))),"")</f>
        <v>0</v>
      </c>
      <c r="R157" s="28">
        <f>IFERROR(IF(AND(B157="必須",K157="◎"),計算!$N$3,IF(AND(B157="必須",K157="○"),計算!$N$4,IF(AND(B157="必須",K157="△"),計算!$N$5,IF(AND(B157="必須",K157="×"),計算!$N$6,IF(AND(B157="要望",K157="◎"),計算!$O$3,IF(AND(B157="要望",K157="○"),計算!$O$4,IF(AND(B157="要望",K157="△"),計算!$O$5,IF(AND(B157="要望",K157="×"),計算!$O$6,0)))))))),"")</f>
        <v>0</v>
      </c>
      <c r="T157" s="18"/>
      <c r="U157" s="18"/>
      <c r="V157" s="18"/>
    </row>
    <row r="158" spans="1:22" x14ac:dyDescent="0.15">
      <c r="A158" s="26" t="str">
        <f>文書管理・電子決裁!$F159</f>
        <v>必須</v>
      </c>
      <c r="B158" s="28">
        <f>財務会計連携機能!$F159</f>
        <v>0</v>
      </c>
      <c r="C158" s="33"/>
      <c r="D158" s="33"/>
      <c r="E158" s="33"/>
      <c r="F158" s="33"/>
      <c r="G158" s="33"/>
      <c r="H158" s="33"/>
      <c r="J158" s="26">
        <f>文書管理・電子決裁!$G159</f>
        <v>0</v>
      </c>
      <c r="K158" s="28">
        <f>財務会計連携機能!$G159</f>
        <v>0</v>
      </c>
      <c r="Q158" s="26">
        <f>IFERROR(IF(AND(A158="必須",J158="◎"),計算!$N$3,IF(AND(A158="必須",J158="○"),計算!$N$4,IF(AND(A158="必須",J158="△"),計算!$N$5,IF(AND(A158="必須",J158="×"),計算!$N$6,IF(AND(A158="要望",J158="◎"),計算!$O$3,IF(AND(A158="要望",J158="○"),計算!$O$4,IF(AND(A158="要望",J158="△"),計算!$O$5,IF(AND(A158="要望",J158="×"),計算!$O$6,0)))))))),"")</f>
        <v>0</v>
      </c>
      <c r="R158" s="28">
        <f>IFERROR(IF(AND(B158="必須",K158="◎"),計算!$N$3,IF(AND(B158="必須",K158="○"),計算!$N$4,IF(AND(B158="必須",K158="△"),計算!$N$5,IF(AND(B158="必須",K158="×"),計算!$N$6,IF(AND(B158="要望",K158="◎"),計算!$O$3,IF(AND(B158="要望",K158="○"),計算!$O$4,IF(AND(B158="要望",K158="△"),計算!$O$5,IF(AND(B158="要望",K158="×"),計算!$O$6,0)))))))),"")</f>
        <v>0</v>
      </c>
      <c r="T158" s="18"/>
      <c r="U158" s="18"/>
      <c r="V158" s="18"/>
    </row>
    <row r="159" spans="1:22" x14ac:dyDescent="0.15">
      <c r="A159" s="26" t="str">
        <f>文書管理・電子決裁!$F160</f>
        <v>必須</v>
      </c>
      <c r="B159" s="28">
        <f>財務会計連携機能!$F160</f>
        <v>0</v>
      </c>
      <c r="C159" s="33"/>
      <c r="D159" s="33"/>
      <c r="E159" s="33"/>
      <c r="F159" s="33"/>
      <c r="G159" s="33"/>
      <c r="H159" s="33"/>
      <c r="J159" s="26">
        <f>文書管理・電子決裁!$G160</f>
        <v>0</v>
      </c>
      <c r="K159" s="28">
        <f>財務会計連携機能!$G160</f>
        <v>0</v>
      </c>
      <c r="Q159" s="26">
        <f>IFERROR(IF(AND(A159="必須",J159="◎"),計算!$N$3,IF(AND(A159="必須",J159="○"),計算!$N$4,IF(AND(A159="必須",J159="△"),計算!$N$5,IF(AND(A159="必須",J159="×"),計算!$N$6,IF(AND(A159="要望",J159="◎"),計算!$O$3,IF(AND(A159="要望",J159="○"),計算!$O$4,IF(AND(A159="要望",J159="△"),計算!$O$5,IF(AND(A159="要望",J159="×"),計算!$O$6,0)))))))),"")</f>
        <v>0</v>
      </c>
      <c r="R159" s="28">
        <f>IFERROR(IF(AND(B159="必須",K159="◎"),計算!$N$3,IF(AND(B159="必須",K159="○"),計算!$N$4,IF(AND(B159="必須",K159="△"),計算!$N$5,IF(AND(B159="必須",K159="×"),計算!$N$6,IF(AND(B159="要望",K159="◎"),計算!$O$3,IF(AND(B159="要望",K159="○"),計算!$O$4,IF(AND(B159="要望",K159="△"),計算!$O$5,IF(AND(B159="要望",K159="×"),計算!$O$6,0)))))))),"")</f>
        <v>0</v>
      </c>
      <c r="T159" s="18"/>
      <c r="U159" s="18"/>
      <c r="V159" s="18"/>
    </row>
    <row r="160" spans="1:22" x14ac:dyDescent="0.15">
      <c r="A160" s="26" t="str">
        <f>文書管理・電子決裁!$F161</f>
        <v>必須</v>
      </c>
      <c r="B160" s="28">
        <f>財務会計連携機能!$F161</f>
        <v>0</v>
      </c>
      <c r="C160" s="33"/>
      <c r="D160" s="33"/>
      <c r="E160" s="33"/>
      <c r="F160" s="33"/>
      <c r="G160" s="33"/>
      <c r="H160" s="33"/>
      <c r="J160" s="26">
        <f>文書管理・電子決裁!$G161</f>
        <v>0</v>
      </c>
      <c r="K160" s="28">
        <f>財務会計連携機能!$G161</f>
        <v>0</v>
      </c>
      <c r="Q160" s="26">
        <f>IFERROR(IF(AND(A160="必須",J160="◎"),計算!$N$3,IF(AND(A160="必須",J160="○"),計算!$N$4,IF(AND(A160="必須",J160="△"),計算!$N$5,IF(AND(A160="必須",J160="×"),計算!$N$6,IF(AND(A160="要望",J160="◎"),計算!$O$3,IF(AND(A160="要望",J160="○"),計算!$O$4,IF(AND(A160="要望",J160="△"),計算!$O$5,IF(AND(A160="要望",J160="×"),計算!$O$6,0)))))))),"")</f>
        <v>0</v>
      </c>
      <c r="R160" s="28">
        <f>IFERROR(IF(AND(B160="必須",K160="◎"),計算!$N$3,IF(AND(B160="必須",K160="○"),計算!$N$4,IF(AND(B160="必須",K160="△"),計算!$N$5,IF(AND(B160="必須",K160="×"),計算!$N$6,IF(AND(B160="要望",K160="◎"),計算!$O$3,IF(AND(B160="要望",K160="○"),計算!$O$4,IF(AND(B160="要望",K160="△"),計算!$O$5,IF(AND(B160="要望",K160="×"),計算!$O$6,0)))))))),"")</f>
        <v>0</v>
      </c>
      <c r="T160" s="18"/>
      <c r="U160" s="18"/>
      <c r="V160" s="18"/>
    </row>
    <row r="161" spans="1:22" x14ac:dyDescent="0.15">
      <c r="A161" s="26" t="str">
        <f>文書管理・電子決裁!$F162</f>
        <v>必須</v>
      </c>
      <c r="B161" s="28">
        <f>財務会計連携機能!$F162</f>
        <v>0</v>
      </c>
      <c r="C161" s="33"/>
      <c r="D161" s="33"/>
      <c r="E161" s="33"/>
      <c r="F161" s="33"/>
      <c r="G161" s="33"/>
      <c r="H161" s="33"/>
      <c r="J161" s="26">
        <f>文書管理・電子決裁!$G162</f>
        <v>0</v>
      </c>
      <c r="K161" s="28">
        <f>財務会計連携機能!$G162</f>
        <v>0</v>
      </c>
      <c r="Q161" s="26">
        <f>IFERROR(IF(AND(A161="必須",J161="◎"),計算!$N$3,IF(AND(A161="必須",J161="○"),計算!$N$4,IF(AND(A161="必須",J161="△"),計算!$N$5,IF(AND(A161="必須",J161="×"),計算!$N$6,IF(AND(A161="要望",J161="◎"),計算!$O$3,IF(AND(A161="要望",J161="○"),計算!$O$4,IF(AND(A161="要望",J161="△"),計算!$O$5,IF(AND(A161="要望",J161="×"),計算!$O$6,0)))))))),"")</f>
        <v>0</v>
      </c>
      <c r="R161" s="28">
        <f>IFERROR(IF(AND(B161="必須",K161="◎"),計算!$N$3,IF(AND(B161="必須",K161="○"),計算!$N$4,IF(AND(B161="必須",K161="△"),計算!$N$5,IF(AND(B161="必須",K161="×"),計算!$N$6,IF(AND(B161="要望",K161="◎"),計算!$O$3,IF(AND(B161="要望",K161="○"),計算!$O$4,IF(AND(B161="要望",K161="△"),計算!$O$5,IF(AND(B161="要望",K161="×"),計算!$O$6,0)))))))),"")</f>
        <v>0</v>
      </c>
      <c r="T161" s="18"/>
      <c r="U161" s="18"/>
      <c r="V161" s="18"/>
    </row>
    <row r="162" spans="1:22" x14ac:dyDescent="0.15">
      <c r="A162" s="26" t="str">
        <f>文書管理・電子決裁!$F163</f>
        <v>必須</v>
      </c>
      <c r="B162" s="28">
        <f>財務会計連携機能!$F163</f>
        <v>0</v>
      </c>
      <c r="C162" s="33"/>
      <c r="D162" s="33"/>
      <c r="E162" s="33"/>
      <c r="F162" s="33"/>
      <c r="G162" s="33"/>
      <c r="H162" s="33"/>
      <c r="J162" s="26">
        <f>文書管理・電子決裁!$G163</f>
        <v>0</v>
      </c>
      <c r="K162" s="28">
        <f>財務会計連携機能!$G163</f>
        <v>0</v>
      </c>
      <c r="Q162" s="26">
        <f>IFERROR(IF(AND(A162="必須",J162="◎"),計算!$N$3,IF(AND(A162="必須",J162="○"),計算!$N$4,IF(AND(A162="必須",J162="△"),計算!$N$5,IF(AND(A162="必須",J162="×"),計算!$N$6,IF(AND(A162="要望",J162="◎"),計算!$O$3,IF(AND(A162="要望",J162="○"),計算!$O$4,IF(AND(A162="要望",J162="△"),計算!$O$5,IF(AND(A162="要望",J162="×"),計算!$O$6,0)))))))),"")</f>
        <v>0</v>
      </c>
      <c r="R162" s="28">
        <f>IFERROR(IF(AND(B162="必須",K162="◎"),計算!$N$3,IF(AND(B162="必須",K162="○"),計算!$N$4,IF(AND(B162="必須",K162="△"),計算!$N$5,IF(AND(B162="必須",K162="×"),計算!$N$6,IF(AND(B162="要望",K162="◎"),計算!$O$3,IF(AND(B162="要望",K162="○"),計算!$O$4,IF(AND(B162="要望",K162="△"),計算!$O$5,IF(AND(B162="要望",K162="×"),計算!$O$6,0)))))))),"")</f>
        <v>0</v>
      </c>
      <c r="T162" s="18"/>
      <c r="U162" s="18"/>
      <c r="V162" s="18"/>
    </row>
    <row r="163" spans="1:22" x14ac:dyDescent="0.15">
      <c r="A163" s="26" t="str">
        <f>文書管理・電子決裁!$F164</f>
        <v>必須</v>
      </c>
      <c r="B163" s="28">
        <f>財務会計連携機能!$F164</f>
        <v>0</v>
      </c>
      <c r="C163" s="33"/>
      <c r="D163" s="33"/>
      <c r="E163" s="33"/>
      <c r="F163" s="33"/>
      <c r="G163" s="33"/>
      <c r="H163" s="33"/>
      <c r="J163" s="26">
        <f>文書管理・電子決裁!$G164</f>
        <v>0</v>
      </c>
      <c r="K163" s="28">
        <f>財務会計連携機能!$G164</f>
        <v>0</v>
      </c>
      <c r="Q163" s="26">
        <f>IFERROR(IF(AND(A163="必須",J163="◎"),計算!$N$3,IF(AND(A163="必須",J163="○"),計算!$N$4,IF(AND(A163="必須",J163="△"),計算!$N$5,IF(AND(A163="必須",J163="×"),計算!$N$6,IF(AND(A163="要望",J163="◎"),計算!$O$3,IF(AND(A163="要望",J163="○"),計算!$O$4,IF(AND(A163="要望",J163="△"),計算!$O$5,IF(AND(A163="要望",J163="×"),計算!$O$6,0)))))))),"")</f>
        <v>0</v>
      </c>
      <c r="R163" s="28">
        <f>IFERROR(IF(AND(B163="必須",K163="◎"),計算!$N$3,IF(AND(B163="必須",K163="○"),計算!$N$4,IF(AND(B163="必須",K163="△"),計算!$N$5,IF(AND(B163="必須",K163="×"),計算!$N$6,IF(AND(B163="要望",K163="◎"),計算!$O$3,IF(AND(B163="要望",K163="○"),計算!$O$4,IF(AND(B163="要望",K163="△"),計算!$O$5,IF(AND(B163="要望",K163="×"),計算!$O$6,0)))))))),"")</f>
        <v>0</v>
      </c>
      <c r="T163" s="18"/>
      <c r="U163" s="18"/>
      <c r="V163" s="18"/>
    </row>
    <row r="164" spans="1:22" x14ac:dyDescent="0.15">
      <c r="A164" s="26" t="str">
        <f>文書管理・電子決裁!$F165</f>
        <v>必須</v>
      </c>
      <c r="B164" s="28">
        <f>財務会計連携機能!$F165</f>
        <v>0</v>
      </c>
      <c r="C164" s="33"/>
      <c r="D164" s="33"/>
      <c r="E164" s="33"/>
      <c r="F164" s="33"/>
      <c r="G164" s="33"/>
      <c r="H164" s="33"/>
      <c r="J164" s="26">
        <f>文書管理・電子決裁!$G165</f>
        <v>0</v>
      </c>
      <c r="K164" s="28">
        <f>財務会計連携機能!$G165</f>
        <v>0</v>
      </c>
      <c r="Q164" s="26">
        <f>IFERROR(IF(AND(A164="必須",J164="◎"),計算!$N$3,IF(AND(A164="必須",J164="○"),計算!$N$4,IF(AND(A164="必須",J164="△"),計算!$N$5,IF(AND(A164="必須",J164="×"),計算!$N$6,IF(AND(A164="要望",J164="◎"),計算!$O$3,IF(AND(A164="要望",J164="○"),計算!$O$4,IF(AND(A164="要望",J164="△"),計算!$O$5,IF(AND(A164="要望",J164="×"),計算!$O$6,0)))))))),"")</f>
        <v>0</v>
      </c>
      <c r="R164" s="28">
        <f>IFERROR(IF(AND(B164="必須",K164="◎"),計算!$N$3,IF(AND(B164="必須",K164="○"),計算!$N$4,IF(AND(B164="必須",K164="△"),計算!$N$5,IF(AND(B164="必須",K164="×"),計算!$N$6,IF(AND(B164="要望",K164="◎"),計算!$O$3,IF(AND(B164="要望",K164="○"),計算!$O$4,IF(AND(B164="要望",K164="△"),計算!$O$5,IF(AND(B164="要望",K164="×"),計算!$O$6,0)))))))),"")</f>
        <v>0</v>
      </c>
      <c r="T164" s="18"/>
      <c r="U164" s="18"/>
      <c r="V164" s="18"/>
    </row>
    <row r="165" spans="1:22" x14ac:dyDescent="0.15">
      <c r="A165" s="26" t="str">
        <f>文書管理・電子決裁!$F166</f>
        <v>必須</v>
      </c>
      <c r="B165" s="28">
        <f>財務会計連携機能!$F166</f>
        <v>0</v>
      </c>
      <c r="C165" s="33"/>
      <c r="D165" s="33"/>
      <c r="E165" s="33"/>
      <c r="F165" s="33"/>
      <c r="G165" s="33"/>
      <c r="H165" s="33"/>
      <c r="J165" s="26">
        <f>文書管理・電子決裁!$G166</f>
        <v>0</v>
      </c>
      <c r="K165" s="28">
        <f>財務会計連携機能!$G166</f>
        <v>0</v>
      </c>
      <c r="Q165" s="26">
        <f>IFERROR(IF(AND(A165="必須",J165="◎"),計算!$N$3,IF(AND(A165="必須",J165="○"),計算!$N$4,IF(AND(A165="必須",J165="△"),計算!$N$5,IF(AND(A165="必須",J165="×"),計算!$N$6,IF(AND(A165="要望",J165="◎"),計算!$O$3,IF(AND(A165="要望",J165="○"),計算!$O$4,IF(AND(A165="要望",J165="△"),計算!$O$5,IF(AND(A165="要望",J165="×"),計算!$O$6,0)))))))),"")</f>
        <v>0</v>
      </c>
      <c r="R165" s="28">
        <f>IFERROR(IF(AND(B165="必須",K165="◎"),計算!$N$3,IF(AND(B165="必須",K165="○"),計算!$N$4,IF(AND(B165="必須",K165="△"),計算!$N$5,IF(AND(B165="必須",K165="×"),計算!$N$6,IF(AND(B165="要望",K165="◎"),計算!$O$3,IF(AND(B165="要望",K165="○"),計算!$O$4,IF(AND(B165="要望",K165="△"),計算!$O$5,IF(AND(B165="要望",K165="×"),計算!$O$6,0)))))))),"")</f>
        <v>0</v>
      </c>
      <c r="T165" s="18"/>
      <c r="U165" s="18"/>
      <c r="V165" s="18"/>
    </row>
    <row r="166" spans="1:22" x14ac:dyDescent="0.15">
      <c r="A166" s="26" t="str">
        <f>文書管理・電子決裁!$F167</f>
        <v>必須</v>
      </c>
      <c r="B166" s="28">
        <f>財務会計連携機能!$F167</f>
        <v>0</v>
      </c>
      <c r="C166" s="33"/>
      <c r="D166" s="33"/>
      <c r="E166" s="33"/>
      <c r="F166" s="33"/>
      <c r="G166" s="33"/>
      <c r="H166" s="33"/>
      <c r="J166" s="26">
        <f>文書管理・電子決裁!$G167</f>
        <v>0</v>
      </c>
      <c r="K166" s="28">
        <f>財務会計連携機能!$G167</f>
        <v>0</v>
      </c>
      <c r="Q166" s="26">
        <f>IFERROR(IF(AND(A166="必須",J166="◎"),計算!$N$3,IF(AND(A166="必須",J166="○"),計算!$N$4,IF(AND(A166="必須",J166="△"),計算!$N$5,IF(AND(A166="必須",J166="×"),計算!$N$6,IF(AND(A166="要望",J166="◎"),計算!$O$3,IF(AND(A166="要望",J166="○"),計算!$O$4,IF(AND(A166="要望",J166="△"),計算!$O$5,IF(AND(A166="要望",J166="×"),計算!$O$6,0)))))))),"")</f>
        <v>0</v>
      </c>
      <c r="R166" s="28">
        <f>IFERROR(IF(AND(B166="必須",K166="◎"),計算!$N$3,IF(AND(B166="必須",K166="○"),計算!$N$4,IF(AND(B166="必須",K166="△"),計算!$N$5,IF(AND(B166="必須",K166="×"),計算!$N$6,IF(AND(B166="要望",K166="◎"),計算!$O$3,IF(AND(B166="要望",K166="○"),計算!$O$4,IF(AND(B166="要望",K166="△"),計算!$O$5,IF(AND(B166="要望",K166="×"),計算!$O$6,0)))))))),"")</f>
        <v>0</v>
      </c>
      <c r="T166" s="18"/>
      <c r="U166" s="18"/>
      <c r="V166" s="18"/>
    </row>
    <row r="167" spans="1:22" x14ac:dyDescent="0.15">
      <c r="A167" s="26" t="str">
        <f>文書管理・電子決裁!$F168</f>
        <v>必須</v>
      </c>
      <c r="B167" s="28">
        <f>財務会計連携機能!$F168</f>
        <v>0</v>
      </c>
      <c r="C167" s="33"/>
      <c r="D167" s="33"/>
      <c r="E167" s="33"/>
      <c r="F167" s="33"/>
      <c r="G167" s="33"/>
      <c r="H167" s="33"/>
      <c r="J167" s="26">
        <f>文書管理・電子決裁!$G168</f>
        <v>0</v>
      </c>
      <c r="K167" s="28">
        <f>財務会計連携機能!$G168</f>
        <v>0</v>
      </c>
      <c r="Q167" s="26">
        <f>IFERROR(IF(AND(A167="必須",J167="◎"),計算!$N$3,IF(AND(A167="必須",J167="○"),計算!$N$4,IF(AND(A167="必須",J167="△"),計算!$N$5,IF(AND(A167="必須",J167="×"),計算!$N$6,IF(AND(A167="要望",J167="◎"),計算!$O$3,IF(AND(A167="要望",J167="○"),計算!$O$4,IF(AND(A167="要望",J167="△"),計算!$O$5,IF(AND(A167="要望",J167="×"),計算!$O$6,0)))))))),"")</f>
        <v>0</v>
      </c>
      <c r="R167" s="28">
        <f>IFERROR(IF(AND(B167="必須",K167="◎"),計算!$N$3,IF(AND(B167="必須",K167="○"),計算!$N$4,IF(AND(B167="必須",K167="△"),計算!$N$5,IF(AND(B167="必須",K167="×"),計算!$N$6,IF(AND(B167="要望",K167="◎"),計算!$O$3,IF(AND(B167="要望",K167="○"),計算!$O$4,IF(AND(B167="要望",K167="△"),計算!$O$5,IF(AND(B167="要望",K167="×"),計算!$O$6,0)))))))),"")</f>
        <v>0</v>
      </c>
      <c r="T167" s="18"/>
      <c r="U167" s="18"/>
      <c r="V167" s="18"/>
    </row>
    <row r="168" spans="1:22" x14ac:dyDescent="0.15">
      <c r="A168" s="26" t="str">
        <f>文書管理・電子決裁!$F169</f>
        <v>必須</v>
      </c>
      <c r="B168" s="28">
        <f>財務会計連携機能!$F169</f>
        <v>0</v>
      </c>
      <c r="C168" s="33"/>
      <c r="D168" s="33"/>
      <c r="E168" s="33"/>
      <c r="F168" s="33"/>
      <c r="G168" s="33"/>
      <c r="H168" s="33"/>
      <c r="J168" s="26">
        <f>文書管理・電子決裁!$G169</f>
        <v>0</v>
      </c>
      <c r="K168" s="28">
        <f>財務会計連携機能!$G169</f>
        <v>0</v>
      </c>
      <c r="Q168" s="26">
        <f>IFERROR(IF(AND(A168="必須",J168="◎"),計算!$N$3,IF(AND(A168="必須",J168="○"),計算!$N$4,IF(AND(A168="必須",J168="△"),計算!$N$5,IF(AND(A168="必須",J168="×"),計算!$N$6,IF(AND(A168="要望",J168="◎"),計算!$O$3,IF(AND(A168="要望",J168="○"),計算!$O$4,IF(AND(A168="要望",J168="△"),計算!$O$5,IF(AND(A168="要望",J168="×"),計算!$O$6,0)))))))),"")</f>
        <v>0</v>
      </c>
      <c r="R168" s="28">
        <f>IFERROR(IF(AND(B168="必須",K168="◎"),計算!$N$3,IF(AND(B168="必須",K168="○"),計算!$N$4,IF(AND(B168="必須",K168="△"),計算!$N$5,IF(AND(B168="必須",K168="×"),計算!$N$6,IF(AND(B168="要望",K168="◎"),計算!$O$3,IF(AND(B168="要望",K168="○"),計算!$O$4,IF(AND(B168="要望",K168="△"),計算!$O$5,IF(AND(B168="要望",K168="×"),計算!$O$6,0)))))))),"")</f>
        <v>0</v>
      </c>
      <c r="T168" s="18"/>
      <c r="U168" s="18"/>
      <c r="V168" s="18"/>
    </row>
    <row r="169" spans="1:22" x14ac:dyDescent="0.15">
      <c r="A169" s="26" t="str">
        <f>文書管理・電子決裁!$F170</f>
        <v>必須</v>
      </c>
      <c r="B169" s="28">
        <f>財務会計連携機能!$F170</f>
        <v>0</v>
      </c>
      <c r="C169" s="33"/>
      <c r="D169" s="33"/>
      <c r="E169" s="33"/>
      <c r="F169" s="33"/>
      <c r="G169" s="33"/>
      <c r="H169" s="33"/>
      <c r="J169" s="26">
        <f>文書管理・電子決裁!$G170</f>
        <v>0</v>
      </c>
      <c r="K169" s="28">
        <f>財務会計連携機能!$G170</f>
        <v>0</v>
      </c>
      <c r="Q169" s="26">
        <f>IFERROR(IF(AND(A169="必須",J169="◎"),計算!$N$3,IF(AND(A169="必須",J169="○"),計算!$N$4,IF(AND(A169="必須",J169="△"),計算!$N$5,IF(AND(A169="必須",J169="×"),計算!$N$6,IF(AND(A169="要望",J169="◎"),計算!$O$3,IF(AND(A169="要望",J169="○"),計算!$O$4,IF(AND(A169="要望",J169="△"),計算!$O$5,IF(AND(A169="要望",J169="×"),計算!$O$6,0)))))))),"")</f>
        <v>0</v>
      </c>
      <c r="R169" s="28">
        <f>IFERROR(IF(AND(B169="必須",K169="◎"),計算!$N$3,IF(AND(B169="必須",K169="○"),計算!$N$4,IF(AND(B169="必須",K169="△"),計算!$N$5,IF(AND(B169="必須",K169="×"),計算!$N$6,IF(AND(B169="要望",K169="◎"),計算!$O$3,IF(AND(B169="要望",K169="○"),計算!$O$4,IF(AND(B169="要望",K169="△"),計算!$O$5,IF(AND(B169="要望",K169="×"),計算!$O$6,0)))))))),"")</f>
        <v>0</v>
      </c>
      <c r="T169" s="18"/>
      <c r="U169" s="18"/>
      <c r="V169" s="18"/>
    </row>
    <row r="170" spans="1:22" x14ac:dyDescent="0.15">
      <c r="A170" s="26" t="str">
        <f>文書管理・電子決裁!$F171</f>
        <v>必須</v>
      </c>
      <c r="B170" s="28">
        <f>財務会計連携機能!$F171</f>
        <v>0</v>
      </c>
      <c r="C170" s="33"/>
      <c r="D170" s="33"/>
      <c r="E170" s="33"/>
      <c r="F170" s="33"/>
      <c r="G170" s="33"/>
      <c r="H170" s="33"/>
      <c r="J170" s="26">
        <f>文書管理・電子決裁!$G171</f>
        <v>0</v>
      </c>
      <c r="K170" s="28">
        <f>財務会計連携機能!$G171</f>
        <v>0</v>
      </c>
      <c r="Q170" s="26">
        <f>IFERROR(IF(AND(A170="必須",J170="◎"),計算!$N$3,IF(AND(A170="必須",J170="○"),計算!$N$4,IF(AND(A170="必須",J170="△"),計算!$N$5,IF(AND(A170="必須",J170="×"),計算!$N$6,IF(AND(A170="要望",J170="◎"),計算!$O$3,IF(AND(A170="要望",J170="○"),計算!$O$4,IF(AND(A170="要望",J170="△"),計算!$O$5,IF(AND(A170="要望",J170="×"),計算!$O$6,0)))))))),"")</f>
        <v>0</v>
      </c>
      <c r="R170" s="28">
        <f>IFERROR(IF(AND(B170="必須",K170="◎"),計算!$N$3,IF(AND(B170="必須",K170="○"),計算!$N$4,IF(AND(B170="必須",K170="△"),計算!$N$5,IF(AND(B170="必須",K170="×"),計算!$N$6,IF(AND(B170="要望",K170="◎"),計算!$O$3,IF(AND(B170="要望",K170="○"),計算!$O$4,IF(AND(B170="要望",K170="△"),計算!$O$5,IF(AND(B170="要望",K170="×"),計算!$O$6,0)))))))),"")</f>
        <v>0</v>
      </c>
      <c r="T170" s="18"/>
      <c r="U170" s="18"/>
      <c r="V170" s="18"/>
    </row>
    <row r="171" spans="1:22" x14ac:dyDescent="0.15">
      <c r="A171" s="26" t="str">
        <f>文書管理・電子決裁!$F172</f>
        <v>必須</v>
      </c>
      <c r="B171" s="28">
        <f>財務会計連携機能!$F172</f>
        <v>0</v>
      </c>
      <c r="C171" s="33"/>
      <c r="D171" s="33"/>
      <c r="E171" s="33"/>
      <c r="F171" s="33"/>
      <c r="G171" s="33"/>
      <c r="H171" s="33"/>
      <c r="J171" s="26">
        <f>文書管理・電子決裁!$G172</f>
        <v>0</v>
      </c>
      <c r="K171" s="28">
        <f>財務会計連携機能!$G172</f>
        <v>0</v>
      </c>
      <c r="Q171" s="26">
        <f>IFERROR(IF(AND(A171="必須",J171="◎"),計算!$N$3,IF(AND(A171="必須",J171="○"),計算!$N$4,IF(AND(A171="必須",J171="△"),計算!$N$5,IF(AND(A171="必須",J171="×"),計算!$N$6,IF(AND(A171="要望",J171="◎"),計算!$O$3,IF(AND(A171="要望",J171="○"),計算!$O$4,IF(AND(A171="要望",J171="△"),計算!$O$5,IF(AND(A171="要望",J171="×"),計算!$O$6,0)))))))),"")</f>
        <v>0</v>
      </c>
      <c r="R171" s="28">
        <f>IFERROR(IF(AND(B171="必須",K171="◎"),計算!$N$3,IF(AND(B171="必須",K171="○"),計算!$N$4,IF(AND(B171="必須",K171="△"),計算!$N$5,IF(AND(B171="必須",K171="×"),計算!$N$6,IF(AND(B171="要望",K171="◎"),計算!$O$3,IF(AND(B171="要望",K171="○"),計算!$O$4,IF(AND(B171="要望",K171="△"),計算!$O$5,IF(AND(B171="要望",K171="×"),計算!$O$6,0)))))))),"")</f>
        <v>0</v>
      </c>
      <c r="T171" s="18"/>
      <c r="U171" s="18"/>
      <c r="V171" s="18"/>
    </row>
    <row r="172" spans="1:22" x14ac:dyDescent="0.15">
      <c r="A172" s="26" t="str">
        <f>文書管理・電子決裁!$F173</f>
        <v>必須</v>
      </c>
      <c r="B172" s="28">
        <f>財務会計連携機能!$F173</f>
        <v>0</v>
      </c>
      <c r="C172" s="33"/>
      <c r="D172" s="33"/>
      <c r="E172" s="33"/>
      <c r="F172" s="33"/>
      <c r="G172" s="33"/>
      <c r="H172" s="33"/>
      <c r="J172" s="26">
        <f>文書管理・電子決裁!$G173</f>
        <v>0</v>
      </c>
      <c r="K172" s="28">
        <f>財務会計連携機能!$G173</f>
        <v>0</v>
      </c>
      <c r="Q172" s="26">
        <f>IFERROR(IF(AND(A172="必須",J172="◎"),計算!$N$3,IF(AND(A172="必須",J172="○"),計算!$N$4,IF(AND(A172="必須",J172="△"),計算!$N$5,IF(AND(A172="必須",J172="×"),計算!$N$6,IF(AND(A172="要望",J172="◎"),計算!$O$3,IF(AND(A172="要望",J172="○"),計算!$O$4,IF(AND(A172="要望",J172="△"),計算!$O$5,IF(AND(A172="要望",J172="×"),計算!$O$6,0)))))))),"")</f>
        <v>0</v>
      </c>
      <c r="R172" s="28">
        <f>IFERROR(IF(AND(B172="必須",K172="◎"),計算!$N$3,IF(AND(B172="必須",K172="○"),計算!$N$4,IF(AND(B172="必須",K172="△"),計算!$N$5,IF(AND(B172="必須",K172="×"),計算!$N$6,IF(AND(B172="要望",K172="◎"),計算!$O$3,IF(AND(B172="要望",K172="○"),計算!$O$4,IF(AND(B172="要望",K172="△"),計算!$O$5,IF(AND(B172="要望",K172="×"),計算!$O$6,0)))))))),"")</f>
        <v>0</v>
      </c>
      <c r="T172" s="18"/>
      <c r="U172" s="18"/>
      <c r="V172" s="18"/>
    </row>
    <row r="173" spans="1:22" x14ac:dyDescent="0.15">
      <c r="A173" s="26">
        <f>文書管理・電子決裁!$F174</f>
        <v>0</v>
      </c>
      <c r="B173" s="28">
        <f>財務会計連携機能!$F174</f>
        <v>0</v>
      </c>
      <c r="C173" s="33"/>
      <c r="D173" s="33"/>
      <c r="E173" s="33"/>
      <c r="F173" s="33"/>
      <c r="G173" s="33"/>
      <c r="H173" s="33"/>
      <c r="J173" s="26">
        <f>文書管理・電子決裁!$G174</f>
        <v>0</v>
      </c>
      <c r="K173" s="28">
        <f>財務会計連携機能!$G174</f>
        <v>0</v>
      </c>
      <c r="Q173" s="26">
        <f>IFERROR(IF(AND(A173="必須",J173="◎"),計算!$N$3,IF(AND(A173="必須",J173="○"),計算!$N$4,IF(AND(A173="必須",J173="△"),計算!$N$5,IF(AND(A173="必須",J173="×"),計算!$N$6,IF(AND(A173="要望",J173="◎"),計算!$O$3,IF(AND(A173="要望",J173="○"),計算!$O$4,IF(AND(A173="要望",J173="△"),計算!$O$5,IF(AND(A173="要望",J173="×"),計算!$O$6,0)))))))),"")</f>
        <v>0</v>
      </c>
      <c r="R173" s="28">
        <f>IFERROR(IF(AND(B173="必須",K173="◎"),計算!$N$3,IF(AND(B173="必須",K173="○"),計算!$N$4,IF(AND(B173="必須",K173="△"),計算!$N$5,IF(AND(B173="必須",K173="×"),計算!$N$6,IF(AND(B173="要望",K173="◎"),計算!$O$3,IF(AND(B173="要望",K173="○"),計算!$O$4,IF(AND(B173="要望",K173="△"),計算!$O$5,IF(AND(B173="要望",K173="×"),計算!$O$6,0)))))))),"")</f>
        <v>0</v>
      </c>
      <c r="T173" s="18"/>
      <c r="U173" s="18"/>
      <c r="V173" s="18"/>
    </row>
    <row r="174" spans="1:22" x14ac:dyDescent="0.15">
      <c r="A174" s="26">
        <f>文書管理・電子決裁!$F175</f>
        <v>0</v>
      </c>
      <c r="B174" s="28">
        <f>財務会計連携機能!$F175</f>
        <v>0</v>
      </c>
      <c r="C174" s="33"/>
      <c r="D174" s="33"/>
      <c r="E174" s="33"/>
      <c r="F174" s="33"/>
      <c r="G174" s="33"/>
      <c r="H174" s="33"/>
      <c r="J174" s="26">
        <f>文書管理・電子決裁!$G175</f>
        <v>0</v>
      </c>
      <c r="K174" s="28">
        <f>財務会計連携機能!$G175</f>
        <v>0</v>
      </c>
      <c r="Q174" s="26">
        <f>IFERROR(IF(AND(A174="必須",J174="◎"),計算!$N$3,IF(AND(A174="必須",J174="○"),計算!$N$4,IF(AND(A174="必須",J174="△"),計算!$N$5,IF(AND(A174="必須",J174="×"),計算!$N$6,IF(AND(A174="要望",J174="◎"),計算!$O$3,IF(AND(A174="要望",J174="○"),計算!$O$4,IF(AND(A174="要望",J174="△"),計算!$O$5,IF(AND(A174="要望",J174="×"),計算!$O$6,0)))))))),"")</f>
        <v>0</v>
      </c>
      <c r="R174" s="28">
        <f>IFERROR(IF(AND(B174="必須",K174="◎"),計算!$N$3,IF(AND(B174="必須",K174="○"),計算!$N$4,IF(AND(B174="必須",K174="△"),計算!$N$5,IF(AND(B174="必須",K174="×"),計算!$N$6,IF(AND(B174="要望",K174="◎"),計算!$O$3,IF(AND(B174="要望",K174="○"),計算!$O$4,IF(AND(B174="要望",K174="△"),計算!$O$5,IF(AND(B174="要望",K174="×"),計算!$O$6,0)))))))),"")</f>
        <v>0</v>
      </c>
      <c r="T174" s="18"/>
      <c r="U174" s="18"/>
      <c r="V174" s="18"/>
    </row>
    <row r="175" spans="1:22" x14ac:dyDescent="0.15">
      <c r="A175" s="26">
        <f>文書管理・電子決裁!$F176</f>
        <v>0</v>
      </c>
      <c r="B175" s="28">
        <f>財務会計連携機能!$F176</f>
        <v>0</v>
      </c>
      <c r="C175" s="33"/>
      <c r="D175" s="33"/>
      <c r="E175" s="33"/>
      <c r="F175" s="33"/>
      <c r="G175" s="33"/>
      <c r="H175" s="33"/>
      <c r="J175" s="26">
        <f>文書管理・電子決裁!$G176</f>
        <v>0</v>
      </c>
      <c r="K175" s="28">
        <f>財務会計連携機能!$G176</f>
        <v>0</v>
      </c>
      <c r="Q175" s="26">
        <f>IFERROR(IF(AND(A175="必須",J175="◎"),計算!$N$3,IF(AND(A175="必須",J175="○"),計算!$N$4,IF(AND(A175="必須",J175="△"),計算!$N$5,IF(AND(A175="必須",J175="×"),計算!$N$6,IF(AND(A175="要望",J175="◎"),計算!$O$3,IF(AND(A175="要望",J175="○"),計算!$O$4,IF(AND(A175="要望",J175="△"),計算!$O$5,IF(AND(A175="要望",J175="×"),計算!$O$6,0)))))))),"")</f>
        <v>0</v>
      </c>
      <c r="R175" s="28">
        <f>IFERROR(IF(AND(B175="必須",K175="◎"),計算!$N$3,IF(AND(B175="必須",K175="○"),計算!$N$4,IF(AND(B175="必須",K175="△"),計算!$N$5,IF(AND(B175="必須",K175="×"),計算!$N$6,IF(AND(B175="要望",K175="◎"),計算!$O$3,IF(AND(B175="要望",K175="○"),計算!$O$4,IF(AND(B175="要望",K175="△"),計算!$O$5,IF(AND(B175="要望",K175="×"),計算!$O$6,0)))))))),"")</f>
        <v>0</v>
      </c>
      <c r="T175" s="18"/>
      <c r="U175" s="18"/>
      <c r="V175" s="18"/>
    </row>
    <row r="176" spans="1:22" x14ac:dyDescent="0.15">
      <c r="A176" s="26">
        <f>文書管理・電子決裁!$F177</f>
        <v>0</v>
      </c>
      <c r="B176" s="28">
        <f>財務会計連携機能!$F177</f>
        <v>0</v>
      </c>
      <c r="C176" s="33"/>
      <c r="D176" s="33"/>
      <c r="E176" s="33"/>
      <c r="F176" s="33"/>
      <c r="G176" s="33"/>
      <c r="H176" s="33"/>
      <c r="J176" s="26">
        <f>文書管理・電子決裁!$G177</f>
        <v>0</v>
      </c>
      <c r="K176" s="28">
        <f>財務会計連携機能!$G177</f>
        <v>0</v>
      </c>
      <c r="Q176" s="26">
        <f>IFERROR(IF(AND(A176="必須",J176="◎"),計算!$N$3,IF(AND(A176="必須",J176="○"),計算!$N$4,IF(AND(A176="必須",J176="△"),計算!$N$5,IF(AND(A176="必須",J176="×"),計算!$N$6,IF(AND(A176="要望",J176="◎"),計算!$O$3,IF(AND(A176="要望",J176="○"),計算!$O$4,IF(AND(A176="要望",J176="△"),計算!$O$5,IF(AND(A176="要望",J176="×"),計算!$O$6,0)))))))),"")</f>
        <v>0</v>
      </c>
      <c r="R176" s="28">
        <f>IFERROR(IF(AND(B176="必須",K176="◎"),計算!$N$3,IF(AND(B176="必須",K176="○"),計算!$N$4,IF(AND(B176="必須",K176="△"),計算!$N$5,IF(AND(B176="必須",K176="×"),計算!$N$6,IF(AND(B176="要望",K176="◎"),計算!$O$3,IF(AND(B176="要望",K176="○"),計算!$O$4,IF(AND(B176="要望",K176="△"),計算!$O$5,IF(AND(B176="要望",K176="×"),計算!$O$6,0)))))))),"")</f>
        <v>0</v>
      </c>
      <c r="T176" s="18"/>
      <c r="U176" s="18"/>
      <c r="V176" s="18"/>
    </row>
    <row r="177" spans="1:22" x14ac:dyDescent="0.15">
      <c r="A177" s="26">
        <f>文書管理・電子決裁!$F178</f>
        <v>0</v>
      </c>
      <c r="B177" s="28">
        <f>財務会計連携機能!$F178</f>
        <v>0</v>
      </c>
      <c r="C177" s="33"/>
      <c r="D177" s="33"/>
      <c r="E177" s="33"/>
      <c r="F177" s="33"/>
      <c r="G177" s="33"/>
      <c r="H177" s="33"/>
      <c r="J177" s="26">
        <f>文書管理・電子決裁!$G178</f>
        <v>0</v>
      </c>
      <c r="K177" s="28">
        <f>財務会計連携機能!$G178</f>
        <v>0</v>
      </c>
      <c r="Q177" s="26">
        <f>IFERROR(IF(AND(A177="必須",J177="◎"),計算!$N$3,IF(AND(A177="必須",J177="○"),計算!$N$4,IF(AND(A177="必須",J177="△"),計算!$N$5,IF(AND(A177="必須",J177="×"),計算!$N$6,IF(AND(A177="要望",J177="◎"),計算!$O$3,IF(AND(A177="要望",J177="○"),計算!$O$4,IF(AND(A177="要望",J177="△"),計算!$O$5,IF(AND(A177="要望",J177="×"),計算!$O$6,0)))))))),"")</f>
        <v>0</v>
      </c>
      <c r="R177" s="28">
        <f>IFERROR(IF(AND(B177="必須",K177="◎"),計算!$N$3,IF(AND(B177="必須",K177="○"),計算!$N$4,IF(AND(B177="必須",K177="△"),計算!$N$5,IF(AND(B177="必須",K177="×"),計算!$N$6,IF(AND(B177="要望",K177="◎"),計算!$O$3,IF(AND(B177="要望",K177="○"),計算!$O$4,IF(AND(B177="要望",K177="△"),計算!$O$5,IF(AND(B177="要望",K177="×"),計算!$O$6,0)))))))),"")</f>
        <v>0</v>
      </c>
      <c r="T177" s="18"/>
      <c r="U177" s="18"/>
      <c r="V177" s="18"/>
    </row>
    <row r="178" spans="1:22" x14ac:dyDescent="0.15">
      <c r="A178" s="26">
        <f>文書管理・電子決裁!$F179</f>
        <v>0</v>
      </c>
      <c r="B178" s="28">
        <f>財務会計連携機能!$F179</f>
        <v>0</v>
      </c>
      <c r="C178" s="33"/>
      <c r="D178" s="33"/>
      <c r="E178" s="33"/>
      <c r="F178" s="33"/>
      <c r="G178" s="33"/>
      <c r="H178" s="33"/>
      <c r="J178" s="26">
        <f>文書管理・電子決裁!$G179</f>
        <v>0</v>
      </c>
      <c r="K178" s="28">
        <f>財務会計連携機能!$G179</f>
        <v>0</v>
      </c>
      <c r="Q178" s="26">
        <f>IFERROR(IF(AND(A178="必須",J178="◎"),計算!$N$3,IF(AND(A178="必須",J178="○"),計算!$N$4,IF(AND(A178="必須",J178="△"),計算!$N$5,IF(AND(A178="必須",J178="×"),計算!$N$6,IF(AND(A178="要望",J178="◎"),計算!$O$3,IF(AND(A178="要望",J178="○"),計算!$O$4,IF(AND(A178="要望",J178="△"),計算!$O$5,IF(AND(A178="要望",J178="×"),計算!$O$6,0)))))))),"")</f>
        <v>0</v>
      </c>
      <c r="R178" s="28">
        <f>IFERROR(IF(AND(B178="必須",K178="◎"),計算!$N$3,IF(AND(B178="必須",K178="○"),計算!$N$4,IF(AND(B178="必須",K178="△"),計算!$N$5,IF(AND(B178="必須",K178="×"),計算!$N$6,IF(AND(B178="要望",K178="◎"),計算!$O$3,IF(AND(B178="要望",K178="○"),計算!$O$4,IF(AND(B178="要望",K178="△"),計算!$O$5,IF(AND(B178="要望",K178="×"),計算!$O$6,0)))))))),"")</f>
        <v>0</v>
      </c>
      <c r="T178" s="18"/>
      <c r="U178" s="18"/>
      <c r="V178" s="18"/>
    </row>
    <row r="179" spans="1:22" x14ac:dyDescent="0.15">
      <c r="A179" s="26">
        <f>文書管理・電子決裁!$F180</f>
        <v>0</v>
      </c>
      <c r="B179" s="28">
        <f>財務会計連携機能!$F180</f>
        <v>0</v>
      </c>
      <c r="C179" s="33"/>
      <c r="D179" s="33"/>
      <c r="E179" s="33"/>
      <c r="F179" s="33"/>
      <c r="G179" s="33"/>
      <c r="H179" s="33"/>
      <c r="J179" s="26">
        <f>文書管理・電子決裁!$G180</f>
        <v>0</v>
      </c>
      <c r="K179" s="28">
        <f>財務会計連携機能!$G180</f>
        <v>0</v>
      </c>
      <c r="Q179" s="26">
        <f>IFERROR(IF(AND(A179="必須",J179="◎"),計算!$N$3,IF(AND(A179="必須",J179="○"),計算!$N$4,IF(AND(A179="必須",J179="△"),計算!$N$5,IF(AND(A179="必須",J179="×"),計算!$N$6,IF(AND(A179="要望",J179="◎"),計算!$O$3,IF(AND(A179="要望",J179="○"),計算!$O$4,IF(AND(A179="要望",J179="△"),計算!$O$5,IF(AND(A179="要望",J179="×"),計算!$O$6,0)))))))),"")</f>
        <v>0</v>
      </c>
      <c r="R179" s="28">
        <f>IFERROR(IF(AND(B179="必須",K179="◎"),計算!$N$3,IF(AND(B179="必須",K179="○"),計算!$N$4,IF(AND(B179="必須",K179="△"),計算!$N$5,IF(AND(B179="必須",K179="×"),計算!$N$6,IF(AND(B179="要望",K179="◎"),計算!$O$3,IF(AND(B179="要望",K179="○"),計算!$O$4,IF(AND(B179="要望",K179="△"),計算!$O$5,IF(AND(B179="要望",K179="×"),計算!$O$6,0)))))))),"")</f>
        <v>0</v>
      </c>
      <c r="T179" s="18"/>
      <c r="U179" s="18"/>
      <c r="V179" s="18"/>
    </row>
    <row r="180" spans="1:22" x14ac:dyDescent="0.15">
      <c r="A180" s="26">
        <f>文書管理・電子決裁!$F181</f>
        <v>0</v>
      </c>
      <c r="B180" s="28">
        <f>財務会計連携機能!$F181</f>
        <v>0</v>
      </c>
      <c r="C180" s="33"/>
      <c r="D180" s="33"/>
      <c r="E180" s="33"/>
      <c r="F180" s="33"/>
      <c r="G180" s="33"/>
      <c r="H180" s="33"/>
      <c r="J180" s="26">
        <f>文書管理・電子決裁!$G181</f>
        <v>0</v>
      </c>
      <c r="K180" s="28">
        <f>財務会計連携機能!$G181</f>
        <v>0</v>
      </c>
      <c r="Q180" s="26">
        <f>IFERROR(IF(AND(A180="必須",J180="◎"),計算!$N$3,IF(AND(A180="必須",J180="○"),計算!$N$4,IF(AND(A180="必須",J180="△"),計算!$N$5,IF(AND(A180="必須",J180="×"),計算!$N$6,IF(AND(A180="要望",J180="◎"),計算!$O$3,IF(AND(A180="要望",J180="○"),計算!$O$4,IF(AND(A180="要望",J180="△"),計算!$O$5,IF(AND(A180="要望",J180="×"),計算!$O$6,0)))))))),"")</f>
        <v>0</v>
      </c>
      <c r="R180" s="28">
        <f>IFERROR(IF(AND(B180="必須",K180="◎"),計算!$N$3,IF(AND(B180="必須",K180="○"),計算!$N$4,IF(AND(B180="必須",K180="△"),計算!$N$5,IF(AND(B180="必須",K180="×"),計算!$N$6,IF(AND(B180="要望",K180="◎"),計算!$O$3,IF(AND(B180="要望",K180="○"),計算!$O$4,IF(AND(B180="要望",K180="△"),計算!$O$5,IF(AND(B180="要望",K180="×"),計算!$O$6,0)))))))),"")</f>
        <v>0</v>
      </c>
      <c r="T180" s="18"/>
      <c r="U180" s="18"/>
      <c r="V180" s="18"/>
    </row>
    <row r="181" spans="1:22" x14ac:dyDescent="0.15">
      <c r="A181" s="26">
        <f>文書管理・電子決裁!$F182</f>
        <v>0</v>
      </c>
      <c r="B181" s="28">
        <f>財務会計連携機能!$F182</f>
        <v>0</v>
      </c>
      <c r="C181" s="33"/>
      <c r="D181" s="33"/>
      <c r="E181" s="33"/>
      <c r="F181" s="33"/>
      <c r="G181" s="33"/>
      <c r="H181" s="33"/>
      <c r="J181" s="26">
        <f>文書管理・電子決裁!$G182</f>
        <v>0</v>
      </c>
      <c r="K181" s="28">
        <f>財務会計連携機能!$G182</f>
        <v>0</v>
      </c>
      <c r="Q181" s="26">
        <f>IFERROR(IF(AND(A181="必須",J181="◎"),計算!$N$3,IF(AND(A181="必須",J181="○"),計算!$N$4,IF(AND(A181="必須",J181="△"),計算!$N$5,IF(AND(A181="必須",J181="×"),計算!$N$6,IF(AND(A181="要望",J181="◎"),計算!$O$3,IF(AND(A181="要望",J181="○"),計算!$O$4,IF(AND(A181="要望",J181="△"),計算!$O$5,IF(AND(A181="要望",J181="×"),計算!$O$6,0)))))))),"")</f>
        <v>0</v>
      </c>
      <c r="R181" s="28">
        <f>IFERROR(IF(AND(B181="必須",K181="◎"),計算!$N$3,IF(AND(B181="必須",K181="○"),計算!$N$4,IF(AND(B181="必須",K181="△"),計算!$N$5,IF(AND(B181="必須",K181="×"),計算!$N$6,IF(AND(B181="要望",K181="◎"),計算!$O$3,IF(AND(B181="要望",K181="○"),計算!$O$4,IF(AND(B181="要望",K181="△"),計算!$O$5,IF(AND(B181="要望",K181="×"),計算!$O$6,0)))))))),"")</f>
        <v>0</v>
      </c>
      <c r="T181" s="18"/>
      <c r="U181" s="18"/>
      <c r="V181" s="18"/>
    </row>
    <row r="182" spans="1:22" x14ac:dyDescent="0.15">
      <c r="A182" s="26">
        <f>文書管理・電子決裁!$F183</f>
        <v>0</v>
      </c>
      <c r="B182" s="28">
        <f>財務会計連携機能!$F183</f>
        <v>0</v>
      </c>
      <c r="C182" s="33"/>
      <c r="D182" s="33"/>
      <c r="E182" s="33"/>
      <c r="F182" s="33"/>
      <c r="G182" s="33"/>
      <c r="H182" s="33"/>
      <c r="J182" s="26">
        <f>文書管理・電子決裁!$G183</f>
        <v>0</v>
      </c>
      <c r="K182" s="28">
        <f>財務会計連携機能!$G183</f>
        <v>0</v>
      </c>
      <c r="Q182" s="26">
        <f>IFERROR(IF(AND(A182="必須",J182="◎"),計算!$N$3,IF(AND(A182="必須",J182="○"),計算!$N$4,IF(AND(A182="必須",J182="△"),計算!$N$5,IF(AND(A182="必須",J182="×"),計算!$N$6,IF(AND(A182="要望",J182="◎"),計算!$O$3,IF(AND(A182="要望",J182="○"),計算!$O$4,IF(AND(A182="要望",J182="△"),計算!$O$5,IF(AND(A182="要望",J182="×"),計算!$O$6,0)))))))),"")</f>
        <v>0</v>
      </c>
      <c r="R182" s="28">
        <f>IFERROR(IF(AND(B182="必須",K182="◎"),計算!$N$3,IF(AND(B182="必須",K182="○"),計算!$N$4,IF(AND(B182="必須",K182="△"),計算!$N$5,IF(AND(B182="必須",K182="×"),計算!$N$6,IF(AND(B182="要望",K182="◎"),計算!$O$3,IF(AND(B182="要望",K182="○"),計算!$O$4,IF(AND(B182="要望",K182="△"),計算!$O$5,IF(AND(B182="要望",K182="×"),計算!$O$6,0)))))))),"")</f>
        <v>0</v>
      </c>
      <c r="T182" s="18"/>
      <c r="U182" s="18"/>
      <c r="V182" s="18"/>
    </row>
    <row r="183" spans="1:22" x14ac:dyDescent="0.15">
      <c r="A183" s="26">
        <f>文書管理・電子決裁!$F184</f>
        <v>0</v>
      </c>
      <c r="B183" s="28">
        <f>財務会計連携機能!$F184</f>
        <v>0</v>
      </c>
      <c r="C183" s="33"/>
      <c r="D183" s="33"/>
      <c r="E183" s="33"/>
      <c r="F183" s="33"/>
      <c r="G183" s="33"/>
      <c r="H183" s="33"/>
      <c r="J183" s="26">
        <f>文書管理・電子決裁!$G184</f>
        <v>0</v>
      </c>
      <c r="K183" s="28">
        <f>財務会計連携機能!$G184</f>
        <v>0</v>
      </c>
      <c r="Q183" s="26">
        <f>IFERROR(IF(AND(A183="必須",J183="◎"),計算!$N$3,IF(AND(A183="必須",J183="○"),計算!$N$4,IF(AND(A183="必須",J183="△"),計算!$N$5,IF(AND(A183="必須",J183="×"),計算!$N$6,IF(AND(A183="要望",J183="◎"),計算!$O$3,IF(AND(A183="要望",J183="○"),計算!$O$4,IF(AND(A183="要望",J183="△"),計算!$O$5,IF(AND(A183="要望",J183="×"),計算!$O$6,0)))))))),"")</f>
        <v>0</v>
      </c>
      <c r="R183" s="28">
        <f>IFERROR(IF(AND(B183="必須",K183="◎"),計算!$N$3,IF(AND(B183="必須",K183="○"),計算!$N$4,IF(AND(B183="必須",K183="△"),計算!$N$5,IF(AND(B183="必須",K183="×"),計算!$N$6,IF(AND(B183="要望",K183="◎"),計算!$O$3,IF(AND(B183="要望",K183="○"),計算!$O$4,IF(AND(B183="要望",K183="△"),計算!$O$5,IF(AND(B183="要望",K183="×"),計算!$O$6,0)))))))),"")</f>
        <v>0</v>
      </c>
      <c r="T183" s="18"/>
      <c r="U183" s="18"/>
      <c r="V183" s="18"/>
    </row>
    <row r="184" spans="1:22" x14ac:dyDescent="0.15">
      <c r="A184" s="26">
        <f>文書管理・電子決裁!$F185</f>
        <v>0</v>
      </c>
      <c r="B184" s="28">
        <f>財務会計連携機能!$F185</f>
        <v>0</v>
      </c>
      <c r="C184" s="33"/>
      <c r="D184" s="33"/>
      <c r="E184" s="33"/>
      <c r="F184" s="33"/>
      <c r="G184" s="33"/>
      <c r="H184" s="33"/>
      <c r="J184" s="26">
        <f>文書管理・電子決裁!$G185</f>
        <v>0</v>
      </c>
      <c r="K184" s="28">
        <f>財務会計連携機能!$G185</f>
        <v>0</v>
      </c>
      <c r="Q184" s="26">
        <f>IFERROR(IF(AND(A184="必須",J184="◎"),計算!$N$3,IF(AND(A184="必須",J184="○"),計算!$N$4,IF(AND(A184="必須",J184="△"),計算!$N$5,IF(AND(A184="必須",J184="×"),計算!$N$6,IF(AND(A184="要望",J184="◎"),計算!$O$3,IF(AND(A184="要望",J184="○"),計算!$O$4,IF(AND(A184="要望",J184="△"),計算!$O$5,IF(AND(A184="要望",J184="×"),計算!$O$6,0)))))))),"")</f>
        <v>0</v>
      </c>
      <c r="R184" s="28">
        <f>IFERROR(IF(AND(B184="必須",K184="◎"),計算!$N$3,IF(AND(B184="必須",K184="○"),計算!$N$4,IF(AND(B184="必須",K184="△"),計算!$N$5,IF(AND(B184="必須",K184="×"),計算!$N$6,IF(AND(B184="要望",K184="◎"),計算!$O$3,IF(AND(B184="要望",K184="○"),計算!$O$4,IF(AND(B184="要望",K184="△"),計算!$O$5,IF(AND(B184="要望",K184="×"),計算!$O$6,0)))))))),"")</f>
        <v>0</v>
      </c>
      <c r="T184" s="18"/>
      <c r="U184" s="18"/>
      <c r="V184" s="18"/>
    </row>
    <row r="185" spans="1:22" x14ac:dyDescent="0.15">
      <c r="A185" s="26">
        <f>文書管理・電子決裁!$F186</f>
        <v>0</v>
      </c>
      <c r="B185" s="28">
        <f>財務会計連携機能!$F186</f>
        <v>0</v>
      </c>
      <c r="C185" s="33"/>
      <c r="D185" s="33"/>
      <c r="E185" s="33"/>
      <c r="F185" s="33"/>
      <c r="G185" s="33"/>
      <c r="H185" s="33"/>
      <c r="J185" s="26">
        <f>文書管理・電子決裁!$G186</f>
        <v>0</v>
      </c>
      <c r="K185" s="28">
        <f>財務会計連携機能!$G186</f>
        <v>0</v>
      </c>
      <c r="Q185" s="26">
        <f>IFERROR(IF(AND(A185="必須",J185="◎"),計算!$N$3,IF(AND(A185="必須",J185="○"),計算!$N$4,IF(AND(A185="必須",J185="△"),計算!$N$5,IF(AND(A185="必須",J185="×"),計算!$N$6,IF(AND(A185="要望",J185="◎"),計算!$O$3,IF(AND(A185="要望",J185="○"),計算!$O$4,IF(AND(A185="要望",J185="△"),計算!$O$5,IF(AND(A185="要望",J185="×"),計算!$O$6,0)))))))),"")</f>
        <v>0</v>
      </c>
      <c r="R185" s="28">
        <f>IFERROR(IF(AND(B185="必須",K185="◎"),計算!$N$3,IF(AND(B185="必須",K185="○"),計算!$N$4,IF(AND(B185="必須",K185="△"),計算!$N$5,IF(AND(B185="必須",K185="×"),計算!$N$6,IF(AND(B185="要望",K185="◎"),計算!$O$3,IF(AND(B185="要望",K185="○"),計算!$O$4,IF(AND(B185="要望",K185="△"),計算!$O$5,IF(AND(B185="要望",K185="×"),計算!$O$6,0)))))))),"")</f>
        <v>0</v>
      </c>
      <c r="T185" s="18"/>
      <c r="U185" s="18"/>
      <c r="V185" s="18"/>
    </row>
    <row r="186" spans="1:22" x14ac:dyDescent="0.15">
      <c r="A186" s="26">
        <f>文書管理・電子決裁!$F187</f>
        <v>0</v>
      </c>
      <c r="B186" s="28">
        <f>財務会計連携機能!$F187</f>
        <v>0</v>
      </c>
      <c r="C186" s="33"/>
      <c r="D186" s="33"/>
      <c r="E186" s="33"/>
      <c r="F186" s="33"/>
      <c r="G186" s="33"/>
      <c r="H186" s="33"/>
      <c r="J186" s="26">
        <f>文書管理・電子決裁!$G187</f>
        <v>0</v>
      </c>
      <c r="K186" s="28">
        <f>財務会計連携機能!$G187</f>
        <v>0</v>
      </c>
      <c r="Q186" s="26">
        <f>IFERROR(IF(AND(A186="必須",J186="◎"),計算!$N$3,IF(AND(A186="必須",J186="○"),計算!$N$4,IF(AND(A186="必須",J186="△"),計算!$N$5,IF(AND(A186="必須",J186="×"),計算!$N$6,IF(AND(A186="要望",J186="◎"),計算!$O$3,IF(AND(A186="要望",J186="○"),計算!$O$4,IF(AND(A186="要望",J186="△"),計算!$O$5,IF(AND(A186="要望",J186="×"),計算!$O$6,0)))))))),"")</f>
        <v>0</v>
      </c>
      <c r="R186" s="28">
        <f>IFERROR(IF(AND(B186="必須",K186="◎"),計算!$N$3,IF(AND(B186="必須",K186="○"),計算!$N$4,IF(AND(B186="必須",K186="△"),計算!$N$5,IF(AND(B186="必須",K186="×"),計算!$N$6,IF(AND(B186="要望",K186="◎"),計算!$O$3,IF(AND(B186="要望",K186="○"),計算!$O$4,IF(AND(B186="要望",K186="△"),計算!$O$5,IF(AND(B186="要望",K186="×"),計算!$O$6,0)))))))),"")</f>
        <v>0</v>
      </c>
      <c r="T186" s="18"/>
      <c r="U186" s="18"/>
      <c r="V186" s="18"/>
    </row>
    <row r="187" spans="1:22" x14ac:dyDescent="0.15">
      <c r="A187" s="26">
        <f>文書管理・電子決裁!$F188</f>
        <v>0</v>
      </c>
      <c r="B187" s="28">
        <f>財務会計連携機能!$F188</f>
        <v>0</v>
      </c>
      <c r="C187" s="33"/>
      <c r="D187" s="33"/>
      <c r="E187" s="33"/>
      <c r="F187" s="33"/>
      <c r="G187" s="33"/>
      <c r="H187" s="33"/>
      <c r="J187" s="26">
        <f>文書管理・電子決裁!$G188</f>
        <v>0</v>
      </c>
      <c r="K187" s="28">
        <f>財務会計連携機能!$G188</f>
        <v>0</v>
      </c>
      <c r="Q187" s="26">
        <f>IFERROR(IF(AND(A187="必須",J187="◎"),計算!$N$3,IF(AND(A187="必須",J187="○"),計算!$N$4,IF(AND(A187="必須",J187="△"),計算!$N$5,IF(AND(A187="必須",J187="×"),計算!$N$6,IF(AND(A187="要望",J187="◎"),計算!$O$3,IF(AND(A187="要望",J187="○"),計算!$O$4,IF(AND(A187="要望",J187="△"),計算!$O$5,IF(AND(A187="要望",J187="×"),計算!$O$6,0)))))))),"")</f>
        <v>0</v>
      </c>
      <c r="R187" s="28">
        <f>IFERROR(IF(AND(B187="必須",K187="◎"),計算!$N$3,IF(AND(B187="必須",K187="○"),計算!$N$4,IF(AND(B187="必須",K187="△"),計算!$N$5,IF(AND(B187="必須",K187="×"),計算!$N$6,IF(AND(B187="要望",K187="◎"),計算!$O$3,IF(AND(B187="要望",K187="○"),計算!$O$4,IF(AND(B187="要望",K187="△"),計算!$O$5,IF(AND(B187="要望",K187="×"),計算!$O$6,0)))))))),"")</f>
        <v>0</v>
      </c>
      <c r="T187" s="18"/>
      <c r="U187" s="18"/>
      <c r="V187" s="18"/>
    </row>
    <row r="188" spans="1:22" x14ac:dyDescent="0.15">
      <c r="A188" s="26">
        <f>文書管理・電子決裁!$F189</f>
        <v>0</v>
      </c>
      <c r="B188" s="28">
        <f>財務会計連携機能!$F189</f>
        <v>0</v>
      </c>
      <c r="C188" s="33"/>
      <c r="D188" s="33"/>
      <c r="E188" s="33"/>
      <c r="F188" s="33"/>
      <c r="G188" s="33"/>
      <c r="H188" s="33"/>
      <c r="J188" s="26">
        <f>文書管理・電子決裁!$G189</f>
        <v>0</v>
      </c>
      <c r="K188" s="28">
        <f>財務会計連携機能!$G189</f>
        <v>0</v>
      </c>
      <c r="Q188" s="26">
        <f>IFERROR(IF(AND(A188="必須",J188="◎"),計算!$N$3,IF(AND(A188="必須",J188="○"),計算!$N$4,IF(AND(A188="必須",J188="△"),計算!$N$5,IF(AND(A188="必須",J188="×"),計算!$N$6,IF(AND(A188="要望",J188="◎"),計算!$O$3,IF(AND(A188="要望",J188="○"),計算!$O$4,IF(AND(A188="要望",J188="△"),計算!$O$5,IF(AND(A188="要望",J188="×"),計算!$O$6,0)))))))),"")</f>
        <v>0</v>
      </c>
      <c r="R188" s="28">
        <f>IFERROR(IF(AND(B188="必須",K188="◎"),計算!$N$3,IF(AND(B188="必須",K188="○"),計算!$N$4,IF(AND(B188="必須",K188="△"),計算!$N$5,IF(AND(B188="必須",K188="×"),計算!$N$6,IF(AND(B188="要望",K188="◎"),計算!$O$3,IF(AND(B188="要望",K188="○"),計算!$O$4,IF(AND(B188="要望",K188="△"),計算!$O$5,IF(AND(B188="要望",K188="×"),計算!$O$6,0)))))))),"")</f>
        <v>0</v>
      </c>
      <c r="T188" s="18"/>
      <c r="U188" s="18"/>
      <c r="V188" s="18"/>
    </row>
    <row r="189" spans="1:22" x14ac:dyDescent="0.15">
      <c r="A189" s="26">
        <f>文書管理・電子決裁!$F190</f>
        <v>0</v>
      </c>
      <c r="B189" s="28">
        <f>財務会計連携機能!$F190</f>
        <v>0</v>
      </c>
      <c r="C189" s="33"/>
      <c r="D189" s="33"/>
      <c r="E189" s="33"/>
      <c r="F189" s="33"/>
      <c r="G189" s="33"/>
      <c r="H189" s="33"/>
      <c r="J189" s="26">
        <f>文書管理・電子決裁!$G190</f>
        <v>0</v>
      </c>
      <c r="K189" s="28">
        <f>財務会計連携機能!$G190</f>
        <v>0</v>
      </c>
      <c r="Q189" s="26">
        <f>IFERROR(IF(AND(A189="必須",J189="◎"),計算!$N$3,IF(AND(A189="必須",J189="○"),計算!$N$4,IF(AND(A189="必須",J189="△"),計算!$N$5,IF(AND(A189="必須",J189="×"),計算!$N$6,IF(AND(A189="要望",J189="◎"),計算!$O$3,IF(AND(A189="要望",J189="○"),計算!$O$4,IF(AND(A189="要望",J189="△"),計算!$O$5,IF(AND(A189="要望",J189="×"),計算!$O$6,0)))))))),"")</f>
        <v>0</v>
      </c>
      <c r="R189" s="28">
        <f>IFERROR(IF(AND(B189="必須",K189="◎"),計算!$N$3,IF(AND(B189="必須",K189="○"),計算!$N$4,IF(AND(B189="必須",K189="△"),計算!$N$5,IF(AND(B189="必須",K189="×"),計算!$N$6,IF(AND(B189="要望",K189="◎"),計算!$O$3,IF(AND(B189="要望",K189="○"),計算!$O$4,IF(AND(B189="要望",K189="△"),計算!$O$5,IF(AND(B189="要望",K189="×"),計算!$O$6,0)))))))),"")</f>
        <v>0</v>
      </c>
      <c r="T189" s="18"/>
      <c r="U189" s="18"/>
      <c r="V189" s="18"/>
    </row>
    <row r="190" spans="1:22" x14ac:dyDescent="0.15">
      <c r="A190" s="26">
        <f>文書管理・電子決裁!$F191</f>
        <v>0</v>
      </c>
      <c r="B190" s="28">
        <f>財務会計連携機能!$F191</f>
        <v>0</v>
      </c>
      <c r="C190" s="33"/>
      <c r="D190" s="33"/>
      <c r="E190" s="33"/>
      <c r="F190" s="33"/>
      <c r="G190" s="33"/>
      <c r="H190" s="33"/>
      <c r="J190" s="26">
        <f>文書管理・電子決裁!$G191</f>
        <v>0</v>
      </c>
      <c r="K190" s="28">
        <f>財務会計連携機能!$G191</f>
        <v>0</v>
      </c>
      <c r="Q190" s="26">
        <f>IFERROR(IF(AND(A190="必須",J190="◎"),計算!$N$3,IF(AND(A190="必須",J190="○"),計算!$N$4,IF(AND(A190="必須",J190="△"),計算!$N$5,IF(AND(A190="必須",J190="×"),計算!$N$6,IF(AND(A190="要望",J190="◎"),計算!$O$3,IF(AND(A190="要望",J190="○"),計算!$O$4,IF(AND(A190="要望",J190="△"),計算!$O$5,IF(AND(A190="要望",J190="×"),計算!$O$6,0)))))))),"")</f>
        <v>0</v>
      </c>
      <c r="R190" s="28">
        <f>IFERROR(IF(AND(B190="必須",K190="◎"),計算!$N$3,IF(AND(B190="必須",K190="○"),計算!$N$4,IF(AND(B190="必須",K190="△"),計算!$N$5,IF(AND(B190="必須",K190="×"),計算!$N$6,IF(AND(B190="要望",K190="◎"),計算!$O$3,IF(AND(B190="要望",K190="○"),計算!$O$4,IF(AND(B190="要望",K190="△"),計算!$O$5,IF(AND(B190="要望",K190="×"),計算!$O$6,0)))))))),"")</f>
        <v>0</v>
      </c>
      <c r="T190" s="18"/>
      <c r="U190" s="18"/>
      <c r="V190" s="18"/>
    </row>
    <row r="191" spans="1:22" x14ac:dyDescent="0.15">
      <c r="A191" s="26">
        <f>文書管理・電子決裁!$F192</f>
        <v>0</v>
      </c>
      <c r="B191" s="28">
        <f>財務会計連携機能!$F192</f>
        <v>0</v>
      </c>
      <c r="C191" s="33"/>
      <c r="D191" s="33"/>
      <c r="E191" s="33"/>
      <c r="F191" s="33"/>
      <c r="G191" s="33"/>
      <c r="H191" s="33"/>
      <c r="J191" s="26">
        <f>文書管理・電子決裁!$G192</f>
        <v>0</v>
      </c>
      <c r="K191" s="28">
        <f>財務会計連携機能!$G192</f>
        <v>0</v>
      </c>
      <c r="Q191" s="26">
        <f>IFERROR(IF(AND(A191="必須",J191="◎"),計算!$N$3,IF(AND(A191="必須",J191="○"),計算!$N$4,IF(AND(A191="必須",J191="△"),計算!$N$5,IF(AND(A191="必須",J191="×"),計算!$N$6,IF(AND(A191="要望",J191="◎"),計算!$O$3,IF(AND(A191="要望",J191="○"),計算!$O$4,IF(AND(A191="要望",J191="△"),計算!$O$5,IF(AND(A191="要望",J191="×"),計算!$O$6,0)))))))),"")</f>
        <v>0</v>
      </c>
      <c r="R191" s="28">
        <f>IFERROR(IF(AND(B191="必須",K191="◎"),計算!$N$3,IF(AND(B191="必須",K191="○"),計算!$N$4,IF(AND(B191="必須",K191="△"),計算!$N$5,IF(AND(B191="必須",K191="×"),計算!$N$6,IF(AND(B191="要望",K191="◎"),計算!$O$3,IF(AND(B191="要望",K191="○"),計算!$O$4,IF(AND(B191="要望",K191="△"),計算!$O$5,IF(AND(B191="要望",K191="×"),計算!$O$6,0)))))))),"")</f>
        <v>0</v>
      </c>
      <c r="T191" s="18"/>
      <c r="U191" s="18"/>
      <c r="V191" s="18"/>
    </row>
    <row r="192" spans="1:22" x14ac:dyDescent="0.15">
      <c r="A192" s="26">
        <f>文書管理・電子決裁!$F193</f>
        <v>0</v>
      </c>
      <c r="B192" s="28">
        <f>財務会計連携機能!$F193</f>
        <v>0</v>
      </c>
      <c r="C192" s="33"/>
      <c r="D192" s="33"/>
      <c r="E192" s="33"/>
      <c r="F192" s="33"/>
      <c r="G192" s="33"/>
      <c r="H192" s="33"/>
      <c r="J192" s="26">
        <f>文書管理・電子決裁!$G193</f>
        <v>0</v>
      </c>
      <c r="K192" s="28">
        <f>財務会計連携機能!$G193</f>
        <v>0</v>
      </c>
      <c r="Q192" s="26">
        <f>IFERROR(IF(AND(A192="必須",J192="◎"),計算!$N$3,IF(AND(A192="必須",J192="○"),計算!$N$4,IF(AND(A192="必須",J192="△"),計算!$N$5,IF(AND(A192="必須",J192="×"),計算!$N$6,IF(AND(A192="要望",J192="◎"),計算!$O$3,IF(AND(A192="要望",J192="○"),計算!$O$4,IF(AND(A192="要望",J192="△"),計算!$O$5,IF(AND(A192="要望",J192="×"),計算!$O$6,0)))))))),"")</f>
        <v>0</v>
      </c>
      <c r="R192" s="28">
        <f>IFERROR(IF(AND(B192="必須",K192="◎"),計算!$N$3,IF(AND(B192="必須",K192="○"),計算!$N$4,IF(AND(B192="必須",K192="△"),計算!$N$5,IF(AND(B192="必須",K192="×"),計算!$N$6,IF(AND(B192="要望",K192="◎"),計算!$O$3,IF(AND(B192="要望",K192="○"),計算!$O$4,IF(AND(B192="要望",K192="△"),計算!$O$5,IF(AND(B192="要望",K192="×"),計算!$O$6,0)))))))),"")</f>
        <v>0</v>
      </c>
      <c r="T192" s="18"/>
      <c r="U192" s="18"/>
      <c r="V192" s="18"/>
    </row>
    <row r="193" spans="1:22" x14ac:dyDescent="0.15">
      <c r="A193" s="26">
        <f>文書管理・電子決裁!$F194</f>
        <v>0</v>
      </c>
      <c r="B193" s="28">
        <f>財務会計連携機能!$F194</f>
        <v>0</v>
      </c>
      <c r="C193" s="33"/>
      <c r="D193" s="33"/>
      <c r="E193" s="33"/>
      <c r="F193" s="33"/>
      <c r="G193" s="33"/>
      <c r="H193" s="33"/>
      <c r="J193" s="26">
        <f>文書管理・電子決裁!$G194</f>
        <v>0</v>
      </c>
      <c r="K193" s="28">
        <f>財務会計連携機能!$G194</f>
        <v>0</v>
      </c>
      <c r="Q193" s="26">
        <f>IFERROR(IF(AND(A193="必須",J193="◎"),計算!$N$3,IF(AND(A193="必須",J193="○"),計算!$N$4,IF(AND(A193="必須",J193="△"),計算!$N$5,IF(AND(A193="必須",J193="×"),計算!$N$6,IF(AND(A193="要望",J193="◎"),計算!$O$3,IF(AND(A193="要望",J193="○"),計算!$O$4,IF(AND(A193="要望",J193="△"),計算!$O$5,IF(AND(A193="要望",J193="×"),計算!$O$6,0)))))))),"")</f>
        <v>0</v>
      </c>
      <c r="R193" s="28">
        <f>IFERROR(IF(AND(B193="必須",K193="◎"),計算!$N$3,IF(AND(B193="必須",K193="○"),計算!$N$4,IF(AND(B193="必須",K193="△"),計算!$N$5,IF(AND(B193="必須",K193="×"),計算!$N$6,IF(AND(B193="要望",K193="◎"),計算!$O$3,IF(AND(B193="要望",K193="○"),計算!$O$4,IF(AND(B193="要望",K193="△"),計算!$O$5,IF(AND(B193="要望",K193="×"),計算!$O$6,0)))))))),"")</f>
        <v>0</v>
      </c>
      <c r="T193" s="18"/>
      <c r="U193" s="18"/>
      <c r="V193" s="18"/>
    </row>
    <row r="194" spans="1:22" x14ac:dyDescent="0.15">
      <c r="A194" s="26">
        <f>文書管理・電子決裁!$F195</f>
        <v>0</v>
      </c>
      <c r="B194" s="28">
        <f>財務会計連携機能!$F195</f>
        <v>0</v>
      </c>
      <c r="C194" s="33"/>
      <c r="D194" s="33"/>
      <c r="E194" s="33"/>
      <c r="F194" s="33"/>
      <c r="G194" s="33"/>
      <c r="H194" s="33"/>
      <c r="J194" s="26">
        <f>文書管理・電子決裁!$G195</f>
        <v>0</v>
      </c>
      <c r="K194" s="28">
        <f>財務会計連携機能!$G195</f>
        <v>0</v>
      </c>
      <c r="Q194" s="26">
        <f>IFERROR(IF(AND(A194="必須",J194="◎"),計算!$N$3,IF(AND(A194="必須",J194="○"),計算!$N$4,IF(AND(A194="必須",J194="△"),計算!$N$5,IF(AND(A194="必須",J194="×"),計算!$N$6,IF(AND(A194="要望",J194="◎"),計算!$O$3,IF(AND(A194="要望",J194="○"),計算!$O$4,IF(AND(A194="要望",J194="△"),計算!$O$5,IF(AND(A194="要望",J194="×"),計算!$O$6,0)))))))),"")</f>
        <v>0</v>
      </c>
      <c r="R194" s="28">
        <f>IFERROR(IF(AND(B194="必須",K194="◎"),計算!$N$3,IF(AND(B194="必須",K194="○"),計算!$N$4,IF(AND(B194="必須",K194="△"),計算!$N$5,IF(AND(B194="必須",K194="×"),計算!$N$6,IF(AND(B194="要望",K194="◎"),計算!$O$3,IF(AND(B194="要望",K194="○"),計算!$O$4,IF(AND(B194="要望",K194="△"),計算!$O$5,IF(AND(B194="要望",K194="×"),計算!$O$6,0)))))))),"")</f>
        <v>0</v>
      </c>
      <c r="T194" s="18"/>
      <c r="U194" s="18"/>
      <c r="V194" s="18"/>
    </row>
    <row r="195" spans="1:22" x14ac:dyDescent="0.15">
      <c r="A195" s="26">
        <f>文書管理・電子決裁!$F196</f>
        <v>0</v>
      </c>
      <c r="B195" s="28">
        <f>財務会計連携機能!$F196</f>
        <v>0</v>
      </c>
      <c r="C195" s="33"/>
      <c r="D195" s="33"/>
      <c r="E195" s="33"/>
      <c r="F195" s="33"/>
      <c r="G195" s="33"/>
      <c r="H195" s="33"/>
      <c r="J195" s="26">
        <f>文書管理・電子決裁!$G196</f>
        <v>0</v>
      </c>
      <c r="K195" s="28">
        <f>財務会計連携機能!$G196</f>
        <v>0</v>
      </c>
      <c r="Q195" s="26">
        <f>IFERROR(IF(AND(A195="必須",J195="◎"),計算!$N$3,IF(AND(A195="必須",J195="○"),計算!$N$4,IF(AND(A195="必須",J195="△"),計算!$N$5,IF(AND(A195="必須",J195="×"),計算!$N$6,IF(AND(A195="要望",J195="◎"),計算!$O$3,IF(AND(A195="要望",J195="○"),計算!$O$4,IF(AND(A195="要望",J195="△"),計算!$O$5,IF(AND(A195="要望",J195="×"),計算!$O$6,0)))))))),"")</f>
        <v>0</v>
      </c>
      <c r="R195" s="28">
        <f>IFERROR(IF(AND(B195="必須",K195="◎"),計算!$N$3,IF(AND(B195="必須",K195="○"),計算!$N$4,IF(AND(B195="必須",K195="△"),計算!$N$5,IF(AND(B195="必須",K195="×"),計算!$N$6,IF(AND(B195="要望",K195="◎"),計算!$O$3,IF(AND(B195="要望",K195="○"),計算!$O$4,IF(AND(B195="要望",K195="△"),計算!$O$5,IF(AND(B195="要望",K195="×"),計算!$O$6,0)))))))),"")</f>
        <v>0</v>
      </c>
      <c r="T195" s="18"/>
      <c r="U195" s="18"/>
      <c r="V195" s="18"/>
    </row>
    <row r="196" spans="1:22" x14ac:dyDescent="0.15">
      <c r="A196" s="26">
        <f>文書管理・電子決裁!$F197</f>
        <v>0</v>
      </c>
      <c r="B196" s="28">
        <f>財務会計連携機能!$F197</f>
        <v>0</v>
      </c>
      <c r="C196" s="33"/>
      <c r="D196" s="33"/>
      <c r="E196" s="33"/>
      <c r="F196" s="33"/>
      <c r="G196" s="33"/>
      <c r="H196" s="33"/>
      <c r="J196" s="26">
        <f>文書管理・電子決裁!$G197</f>
        <v>0</v>
      </c>
      <c r="K196" s="28">
        <f>財務会計連携機能!$G197</f>
        <v>0</v>
      </c>
      <c r="Q196" s="26">
        <f>IFERROR(IF(AND(A196="必須",J196="◎"),計算!$N$3,IF(AND(A196="必須",J196="○"),計算!$N$4,IF(AND(A196="必須",J196="△"),計算!$N$5,IF(AND(A196="必須",J196="×"),計算!$N$6,IF(AND(A196="要望",J196="◎"),計算!$O$3,IF(AND(A196="要望",J196="○"),計算!$O$4,IF(AND(A196="要望",J196="△"),計算!$O$5,IF(AND(A196="要望",J196="×"),計算!$O$6,0)))))))),"")</f>
        <v>0</v>
      </c>
      <c r="R196" s="28">
        <f>IFERROR(IF(AND(B196="必須",K196="◎"),計算!$N$3,IF(AND(B196="必須",K196="○"),計算!$N$4,IF(AND(B196="必須",K196="△"),計算!$N$5,IF(AND(B196="必須",K196="×"),計算!$N$6,IF(AND(B196="要望",K196="◎"),計算!$O$3,IF(AND(B196="要望",K196="○"),計算!$O$4,IF(AND(B196="要望",K196="△"),計算!$O$5,IF(AND(B196="要望",K196="×"),計算!$O$6,0)))))))),"")</f>
        <v>0</v>
      </c>
      <c r="T196" s="18"/>
      <c r="U196" s="18"/>
      <c r="V196" s="18"/>
    </row>
    <row r="197" spans="1:22" x14ac:dyDescent="0.15">
      <c r="A197" s="26">
        <f>文書管理・電子決裁!$F198</f>
        <v>0</v>
      </c>
      <c r="B197" s="28">
        <f>財務会計連携機能!$F198</f>
        <v>0</v>
      </c>
      <c r="C197" s="33"/>
      <c r="D197" s="33"/>
      <c r="E197" s="33"/>
      <c r="F197" s="33"/>
      <c r="G197" s="33"/>
      <c r="H197" s="33"/>
      <c r="J197" s="26">
        <f>文書管理・電子決裁!$G198</f>
        <v>0</v>
      </c>
      <c r="K197" s="28">
        <f>財務会計連携機能!$G198</f>
        <v>0</v>
      </c>
      <c r="Q197" s="26">
        <f>IFERROR(IF(AND(A197="必須",J197="◎"),計算!$N$3,IF(AND(A197="必須",J197="○"),計算!$N$4,IF(AND(A197="必須",J197="△"),計算!$N$5,IF(AND(A197="必須",J197="×"),計算!$N$6,IF(AND(A197="要望",J197="◎"),計算!$O$3,IF(AND(A197="要望",J197="○"),計算!$O$4,IF(AND(A197="要望",J197="△"),計算!$O$5,IF(AND(A197="要望",J197="×"),計算!$O$6,0)))))))),"")</f>
        <v>0</v>
      </c>
      <c r="R197" s="28">
        <f>IFERROR(IF(AND(B197="必須",K197="◎"),計算!$N$3,IF(AND(B197="必須",K197="○"),計算!$N$4,IF(AND(B197="必須",K197="△"),計算!$N$5,IF(AND(B197="必須",K197="×"),計算!$N$6,IF(AND(B197="要望",K197="◎"),計算!$O$3,IF(AND(B197="要望",K197="○"),計算!$O$4,IF(AND(B197="要望",K197="△"),計算!$O$5,IF(AND(B197="要望",K197="×"),計算!$O$6,0)))))))),"")</f>
        <v>0</v>
      </c>
      <c r="T197" s="18"/>
      <c r="U197" s="18"/>
      <c r="V197" s="18"/>
    </row>
    <row r="198" spans="1:22" x14ac:dyDescent="0.15">
      <c r="A198" s="26">
        <f>文書管理・電子決裁!$F199</f>
        <v>0</v>
      </c>
      <c r="B198" s="28">
        <f>財務会計連携機能!$F199</f>
        <v>0</v>
      </c>
      <c r="C198" s="33"/>
      <c r="D198" s="33"/>
      <c r="E198" s="33"/>
      <c r="F198" s="33"/>
      <c r="G198" s="33"/>
      <c r="H198" s="33"/>
      <c r="J198" s="26">
        <f>文書管理・電子決裁!$G199</f>
        <v>0</v>
      </c>
      <c r="K198" s="28">
        <f>財務会計連携機能!$G199</f>
        <v>0</v>
      </c>
      <c r="Q198" s="26">
        <f>IFERROR(IF(AND(A198="必須",J198="◎"),計算!$N$3,IF(AND(A198="必須",J198="○"),計算!$N$4,IF(AND(A198="必須",J198="△"),計算!$N$5,IF(AND(A198="必須",J198="×"),計算!$N$6,IF(AND(A198="要望",J198="◎"),計算!$O$3,IF(AND(A198="要望",J198="○"),計算!$O$4,IF(AND(A198="要望",J198="△"),計算!$O$5,IF(AND(A198="要望",J198="×"),計算!$O$6,0)))))))),"")</f>
        <v>0</v>
      </c>
      <c r="R198" s="28">
        <f>IFERROR(IF(AND(B198="必須",K198="◎"),計算!$N$3,IF(AND(B198="必須",K198="○"),計算!$N$4,IF(AND(B198="必須",K198="△"),計算!$N$5,IF(AND(B198="必須",K198="×"),計算!$N$6,IF(AND(B198="要望",K198="◎"),計算!$O$3,IF(AND(B198="要望",K198="○"),計算!$O$4,IF(AND(B198="要望",K198="△"),計算!$O$5,IF(AND(B198="要望",K198="×"),計算!$O$6,0)))))))),"")</f>
        <v>0</v>
      </c>
      <c r="T198" s="18"/>
      <c r="U198" s="18"/>
      <c r="V198" s="18"/>
    </row>
    <row r="199" spans="1:22" x14ac:dyDescent="0.15">
      <c r="A199" s="26">
        <f>文書管理・電子決裁!$F200</f>
        <v>0</v>
      </c>
      <c r="B199" s="28">
        <f>財務会計連携機能!$F200</f>
        <v>0</v>
      </c>
      <c r="C199" s="33"/>
      <c r="D199" s="33"/>
      <c r="E199" s="33"/>
      <c r="F199" s="33"/>
      <c r="G199" s="33"/>
      <c r="H199" s="33"/>
      <c r="J199" s="26">
        <f>文書管理・電子決裁!$G200</f>
        <v>0</v>
      </c>
      <c r="K199" s="28">
        <f>財務会計連携機能!$G200</f>
        <v>0</v>
      </c>
      <c r="Q199" s="26">
        <f>IFERROR(IF(AND(A199="必須",J199="◎"),計算!$N$3,IF(AND(A199="必須",J199="○"),計算!$N$4,IF(AND(A199="必須",J199="△"),計算!$N$5,IF(AND(A199="必須",J199="×"),計算!$N$6,IF(AND(A199="要望",J199="◎"),計算!$O$3,IF(AND(A199="要望",J199="○"),計算!$O$4,IF(AND(A199="要望",J199="△"),計算!$O$5,IF(AND(A199="要望",J199="×"),計算!$O$6,0)))))))),"")</f>
        <v>0</v>
      </c>
      <c r="R199" s="28">
        <f>IFERROR(IF(AND(B199="必須",K199="◎"),計算!$N$3,IF(AND(B199="必須",K199="○"),計算!$N$4,IF(AND(B199="必須",K199="△"),計算!$N$5,IF(AND(B199="必須",K199="×"),計算!$N$6,IF(AND(B199="要望",K199="◎"),計算!$O$3,IF(AND(B199="要望",K199="○"),計算!$O$4,IF(AND(B199="要望",K199="△"),計算!$O$5,IF(AND(B199="要望",K199="×"),計算!$O$6,0)))))))),"")</f>
        <v>0</v>
      </c>
      <c r="T199" s="18"/>
      <c r="U199" s="18"/>
      <c r="V199" s="18"/>
    </row>
    <row r="200" spans="1:22" x14ac:dyDescent="0.15">
      <c r="A200" s="26">
        <f>文書管理・電子決裁!$F201</f>
        <v>0</v>
      </c>
      <c r="B200" s="28">
        <f>財務会計連携機能!$F201</f>
        <v>0</v>
      </c>
      <c r="C200" s="33"/>
      <c r="D200" s="33"/>
      <c r="E200" s="33"/>
      <c r="F200" s="33"/>
      <c r="G200" s="33"/>
      <c r="H200" s="33"/>
      <c r="J200" s="26">
        <f>文書管理・電子決裁!$G201</f>
        <v>0</v>
      </c>
      <c r="K200" s="28">
        <f>財務会計連携機能!$G201</f>
        <v>0</v>
      </c>
      <c r="Q200" s="26">
        <f>IFERROR(IF(AND(A200="必須",J200="◎"),計算!$N$3,IF(AND(A200="必須",J200="○"),計算!$N$4,IF(AND(A200="必須",J200="△"),計算!$N$5,IF(AND(A200="必須",J200="×"),計算!$N$6,IF(AND(A200="要望",J200="◎"),計算!$O$3,IF(AND(A200="要望",J200="○"),計算!$O$4,IF(AND(A200="要望",J200="△"),計算!$O$5,IF(AND(A200="要望",J200="×"),計算!$O$6,0)))))))),"")</f>
        <v>0</v>
      </c>
      <c r="R200" s="28">
        <f>IFERROR(IF(AND(B200="必須",K200="◎"),計算!$N$3,IF(AND(B200="必須",K200="○"),計算!$N$4,IF(AND(B200="必須",K200="△"),計算!$N$5,IF(AND(B200="必須",K200="×"),計算!$N$6,IF(AND(B200="要望",K200="◎"),計算!$O$3,IF(AND(B200="要望",K200="○"),計算!$O$4,IF(AND(B200="要望",K200="△"),計算!$O$5,IF(AND(B200="要望",K200="×"),計算!$O$6,0)))))))),"")</f>
        <v>0</v>
      </c>
      <c r="T200" s="18"/>
      <c r="U200" s="18"/>
      <c r="V200" s="18"/>
    </row>
    <row r="201" spans="1:22" ht="17.25" thickBot="1" x14ac:dyDescent="0.2">
      <c r="A201" s="31">
        <f>文書管理・電子決裁!$F202</f>
        <v>0</v>
      </c>
      <c r="B201" s="32">
        <f>財務会計連携機能!$F202</f>
        <v>0</v>
      </c>
      <c r="C201" s="33"/>
      <c r="D201" s="33"/>
      <c r="E201" s="33"/>
      <c r="F201" s="33"/>
      <c r="G201" s="33"/>
      <c r="H201" s="33"/>
      <c r="J201" s="31">
        <f>文書管理・電子決裁!$G202</f>
        <v>0</v>
      </c>
      <c r="K201" s="32">
        <f>財務会計連携機能!$G202</f>
        <v>0</v>
      </c>
      <c r="Q201" s="31">
        <f>IFERROR(IF(AND(A201="必須",J201="◎"),計算!$N$3,IF(AND(A201="必須",J201="○"),計算!$N$4,IF(AND(A201="必須",J201="△"),計算!$N$5,IF(AND(A201="必須",J201="×"),計算!$N$6,IF(AND(A201="要望",J201="◎"),計算!$O$3,IF(AND(A201="要望",J201="○"),計算!$O$4,IF(AND(A201="要望",J201="△"),計算!$O$5,IF(AND(A201="要望",J201="×"),計算!$O$6,0)))))))),"")</f>
        <v>0</v>
      </c>
      <c r="R201" s="32">
        <f>IFERROR(IF(AND(B201="必須",K201="◎"),計算!$N$3,IF(AND(B201="必須",K201="○"),計算!$N$4,IF(AND(B201="必須",K201="△"),計算!$N$5,IF(AND(B201="必須",K201="×"),計算!$N$6,IF(AND(B201="要望",K201="◎"),計算!$O$3,IF(AND(B201="要望",K201="○"),計算!$O$4,IF(AND(B201="要望",K201="△"),計算!$O$5,IF(AND(B201="要望",K201="×"),計算!$O$6,0)))))))),"")</f>
        <v>0</v>
      </c>
      <c r="T201" s="18"/>
      <c r="U201" s="18"/>
      <c r="V201" s="18"/>
    </row>
  </sheetData>
  <phoneticPr fontId="1"/>
  <conditionalFormatting sqref="Q3:R201">
    <cfRule type="cellIs" dxfId="2" priority="3" operator="equal">
      <formula>"NG"</formula>
    </cfRule>
  </conditionalFormatting>
  <conditionalFormatting sqref="T8">
    <cfRule type="cellIs" dxfId="1" priority="2" operator="equal">
      <formula>"NG"</formula>
    </cfRule>
    <cfRule type="cellIs" dxfId="0" priority="1" operator="equal">
      <formula>"OK"</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文書管理・電子決裁</vt:lpstr>
      <vt:lpstr>財務会計連携機能</vt:lpstr>
      <vt:lpstr>計算</vt:lpstr>
      <vt:lpstr>財務会計連携機能!Print_Area</vt:lpstr>
      <vt:lpstr>文書管理・電子決裁!Print_Area</vt:lpstr>
    </vt:vector>
  </TitlesOfParts>
  <Company>Japan Systems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US400078</dc:creator>
  <cp:lastModifiedBy>Administrator</cp:lastModifiedBy>
  <cp:lastPrinted>2026-06-19T06:28:00Z</cp:lastPrinted>
  <dcterms:created xsi:type="dcterms:W3CDTF">2012-05-31T00:15:15Z</dcterms:created>
  <dcterms:modified xsi:type="dcterms:W3CDTF">2026-07-01T06:22:49Z</dcterms:modified>
</cp:coreProperties>
</file>