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40　日立市の統計\日立市の統計2024\03印刷業者提出（第1回・初稿）\７　運輸・通信\"/>
    </mc:Choice>
  </mc:AlternateContent>
  <xr:revisionPtr revIDLastSave="0" documentId="13_ncr:1_{B21E43BD-1440-42FE-A130-E6EEC3E6B2A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7-1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4" l="1"/>
  <c r="C58" i="4"/>
  <c r="B58" i="4"/>
  <c r="F52" i="4"/>
  <c r="B52" i="4"/>
  <c r="F46" i="4"/>
  <c r="B46" i="4"/>
  <c r="F40" i="4"/>
  <c r="C40" i="4"/>
  <c r="B40" i="4" s="1"/>
  <c r="F34" i="4"/>
  <c r="C34" i="4"/>
  <c r="B34" i="4"/>
  <c r="F28" i="4"/>
  <c r="C28" i="4"/>
  <c r="B28" i="4" s="1"/>
  <c r="F22" i="4"/>
  <c r="B22" i="4" s="1"/>
  <c r="F16" i="4"/>
  <c r="B16" i="4" s="1"/>
  <c r="H10" i="4"/>
  <c r="G10" i="4"/>
  <c r="F10" i="4"/>
  <c r="E10" i="4"/>
  <c r="D10" i="4"/>
  <c r="C10" i="4" s="1"/>
  <c r="B10" i="4" s="1"/>
</calcChain>
</file>

<file path=xl/sharedStrings.xml><?xml version="1.0" encoding="utf-8"?>
<sst xmlns="http://schemas.openxmlformats.org/spreadsheetml/2006/main" count="177" uniqueCount="28">
  <si>
    <t>-</t>
  </si>
  <si>
    <t>-</t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</si>
  <si>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</si>
  <si>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</si>
  <si>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（単位：t）</t>
    <phoneticPr fontId="2"/>
  </si>
  <si>
    <r>
      <t xml:space="preserve">  </t>
    </r>
    <r>
      <rPr>
        <sz val="10.5"/>
        <rFont val="ＭＳ 明朝"/>
        <family val="1"/>
        <charset val="128"/>
      </rPr>
      <t>品　名</t>
    </r>
    <rPh sb="2" eb="3">
      <t>シナ</t>
    </rPh>
    <rPh sb="4" eb="5">
      <t>メイ</t>
    </rPh>
    <phoneticPr fontId="2"/>
  </si>
  <si>
    <t>総　数</t>
    <rPh sb="0" eb="1">
      <t>フサ</t>
    </rPh>
    <rPh sb="2" eb="3">
      <t>カズ</t>
    </rPh>
    <phoneticPr fontId="2"/>
  </si>
  <si>
    <t>外　　　貿</t>
    <rPh sb="0" eb="1">
      <t>ソト</t>
    </rPh>
    <rPh sb="4" eb="5">
      <t>ボウ</t>
    </rPh>
    <phoneticPr fontId="2"/>
  </si>
  <si>
    <t>内　　　貿</t>
    <rPh sb="0" eb="1">
      <t>ウチ</t>
    </rPh>
    <rPh sb="4" eb="5">
      <t>ボウ</t>
    </rPh>
    <phoneticPr fontId="2"/>
  </si>
  <si>
    <t>計</t>
    <rPh sb="0" eb="1">
      <t>ケイ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</si>
  <si>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</si>
  <si>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</t>
    </rPh>
    <phoneticPr fontId="2"/>
  </si>
  <si>
    <t>移　出</t>
    <rPh sb="0" eb="1">
      <t>ワタル</t>
    </rPh>
    <rPh sb="2" eb="3">
      <t>デ</t>
    </rPh>
    <phoneticPr fontId="2"/>
  </si>
  <si>
    <t>移　入</t>
    <rPh sb="0" eb="1">
      <t>ワタル</t>
    </rPh>
    <rPh sb="2" eb="3">
      <t>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</si>
  <si>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</si>
  <si>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2年</t>
    <rPh sb="1" eb="2">
      <t>ネン</t>
    </rPh>
    <phoneticPr fontId="2"/>
  </si>
  <si>
    <t>5年</t>
    <rPh sb="1" eb="2">
      <t>ネン</t>
    </rPh>
    <phoneticPr fontId="2"/>
  </si>
  <si>
    <t>農水産品</t>
  </si>
  <si>
    <t>林産品</t>
    <phoneticPr fontId="2"/>
  </si>
  <si>
    <t>鉱産品</t>
  </si>
  <si>
    <t>金属機械工業品</t>
  </si>
  <si>
    <t>化学工業品</t>
  </si>
  <si>
    <t>軽工業品</t>
  </si>
  <si>
    <t>雑工業品</t>
  </si>
  <si>
    <t>特殊品</t>
  </si>
  <si>
    <t>分類不能のもの</t>
    <rPh sb="0" eb="2">
      <t>ブンルイ</t>
    </rPh>
    <rPh sb="2" eb="4">
      <t>フノウ</t>
    </rPh>
    <phoneticPr fontId="2"/>
  </si>
  <si>
    <t>　　　資料：日立港統計年報</t>
    <phoneticPr fontId="2"/>
  </si>
  <si>
    <r>
      <t>7-11</t>
    </r>
    <r>
      <rPr>
        <sz val="10.5"/>
        <rFont val="ＭＳ ゴシック"/>
        <family val="3"/>
        <charset val="128"/>
      </rPr>
      <t>　日立港内海上出入貨物品種別輸・移出入状況</t>
    </r>
    <rPh sb="9" eb="11">
      <t>カイジョウ</t>
    </rPh>
    <rPh sb="11" eb="13">
      <t>デイ</t>
    </rPh>
    <rPh sb="13" eb="15">
      <t>カモツ</t>
    </rPh>
    <rPh sb="15" eb="17">
      <t>ヒンシュ</t>
    </rPh>
    <rPh sb="22" eb="23">
      <t>ニュウ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</si>
</sst>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Arial Narrow"/>
      <family val="2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sz val="10.5"/>
      <name val="Arial Narrow"/>
      <family val="2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Fill="1" applyAlignment="1">
      <alignment horizontal="justify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vertical="center" wrapText="1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3" fillId="0" borderId="10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3" fillId="0" borderId="0" xfId="1" quotePrefix="1" applyFont="1" applyFill="1" applyBorder="1" applyAlignment="1">
      <alignment horizontal="right" vertical="center" wrapText="1"/>
    </xf>
    <xf numFmtId="176" fontId="4" fillId="0" borderId="9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horizontal="left" vertical="center" wrapText="1"/>
    </xf>
    <xf numFmtId="38" fontId="3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38" fontId="6" fillId="0" borderId="0" xfId="1" applyFont="1" applyAlignment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5"/>
  <sheetViews>
    <sheetView showGridLines="0" tabSelected="1" zoomScale="115" zoomScaleNormal="115" workbookViewId="0">
      <pane ySplit="4" topLeftCell="A40" activePane="bottomLeft" state="frozen"/>
      <selection pane="bottomLeft" sqref="A1:XFD65"/>
    </sheetView>
  </sheetViews>
  <sheetFormatPr defaultColWidth="9" defaultRowHeight="13.5" customHeight="1" x14ac:dyDescent="0.15"/>
  <cols>
    <col min="1" max="3" width="11" style="3" customWidth="1"/>
    <col min="4" max="8" width="11" style="2" customWidth="1"/>
    <col min="9" max="9" width="13.75" style="2" customWidth="1"/>
    <col min="10" max="15" width="6.75" style="2" customWidth="1"/>
    <col min="16" max="31" width="9" style="2" customWidth="1"/>
    <col min="32" max="32" width="9" style="3" customWidth="1"/>
    <col min="33" max="256" width="9" style="3"/>
    <col min="257" max="264" width="11" style="3" customWidth="1"/>
    <col min="265" max="271" width="6.75" style="3" customWidth="1"/>
    <col min="272" max="288" width="9" style="3" customWidth="1"/>
    <col min="289" max="512" width="9" style="3"/>
    <col min="513" max="520" width="11" style="3" customWidth="1"/>
    <col min="521" max="527" width="6.75" style="3" customWidth="1"/>
    <col min="528" max="544" width="9" style="3" customWidth="1"/>
    <col min="545" max="768" width="9" style="3"/>
    <col min="769" max="776" width="11" style="3" customWidth="1"/>
    <col min="777" max="783" width="6.75" style="3" customWidth="1"/>
    <col min="784" max="800" width="9" style="3" customWidth="1"/>
    <col min="801" max="1024" width="9" style="3"/>
    <col min="1025" max="1032" width="11" style="3" customWidth="1"/>
    <col min="1033" max="1039" width="6.75" style="3" customWidth="1"/>
    <col min="1040" max="1056" width="9" style="3" customWidth="1"/>
    <col min="1057" max="1280" width="9" style="3"/>
    <col min="1281" max="1288" width="11" style="3" customWidth="1"/>
    <col min="1289" max="1295" width="6.75" style="3" customWidth="1"/>
    <col min="1296" max="1312" width="9" style="3" customWidth="1"/>
    <col min="1313" max="1536" width="9" style="3"/>
    <col min="1537" max="1544" width="11" style="3" customWidth="1"/>
    <col min="1545" max="1551" width="6.75" style="3" customWidth="1"/>
    <col min="1552" max="1568" width="9" style="3" customWidth="1"/>
    <col min="1569" max="1792" width="9" style="3"/>
    <col min="1793" max="1800" width="11" style="3" customWidth="1"/>
    <col min="1801" max="1807" width="6.75" style="3" customWidth="1"/>
    <col min="1808" max="1824" width="9" style="3" customWidth="1"/>
    <col min="1825" max="2048" width="9" style="3"/>
    <col min="2049" max="2056" width="11" style="3" customWidth="1"/>
    <col min="2057" max="2063" width="6.75" style="3" customWidth="1"/>
    <col min="2064" max="2080" width="9" style="3" customWidth="1"/>
    <col min="2081" max="2304" width="9" style="3"/>
    <col min="2305" max="2312" width="11" style="3" customWidth="1"/>
    <col min="2313" max="2319" width="6.75" style="3" customWidth="1"/>
    <col min="2320" max="2336" width="9" style="3" customWidth="1"/>
    <col min="2337" max="2560" width="9" style="3"/>
    <col min="2561" max="2568" width="11" style="3" customWidth="1"/>
    <col min="2569" max="2575" width="6.75" style="3" customWidth="1"/>
    <col min="2576" max="2592" width="9" style="3" customWidth="1"/>
    <col min="2593" max="2816" width="9" style="3"/>
    <col min="2817" max="2824" width="11" style="3" customWidth="1"/>
    <col min="2825" max="2831" width="6.75" style="3" customWidth="1"/>
    <col min="2832" max="2848" width="9" style="3" customWidth="1"/>
    <col min="2849" max="3072" width="9" style="3"/>
    <col min="3073" max="3080" width="11" style="3" customWidth="1"/>
    <col min="3081" max="3087" width="6.75" style="3" customWidth="1"/>
    <col min="3088" max="3104" width="9" style="3" customWidth="1"/>
    <col min="3105" max="3328" width="9" style="3"/>
    <col min="3329" max="3336" width="11" style="3" customWidth="1"/>
    <col min="3337" max="3343" width="6.75" style="3" customWidth="1"/>
    <col min="3344" max="3360" width="9" style="3" customWidth="1"/>
    <col min="3361" max="3584" width="9" style="3"/>
    <col min="3585" max="3592" width="11" style="3" customWidth="1"/>
    <col min="3593" max="3599" width="6.75" style="3" customWidth="1"/>
    <col min="3600" max="3616" width="9" style="3" customWidth="1"/>
    <col min="3617" max="3840" width="9" style="3"/>
    <col min="3841" max="3848" width="11" style="3" customWidth="1"/>
    <col min="3849" max="3855" width="6.75" style="3" customWidth="1"/>
    <col min="3856" max="3872" width="9" style="3" customWidth="1"/>
    <col min="3873" max="4096" width="9" style="3"/>
    <col min="4097" max="4104" width="11" style="3" customWidth="1"/>
    <col min="4105" max="4111" width="6.75" style="3" customWidth="1"/>
    <col min="4112" max="4128" width="9" style="3" customWidth="1"/>
    <col min="4129" max="4352" width="9" style="3"/>
    <col min="4353" max="4360" width="11" style="3" customWidth="1"/>
    <col min="4361" max="4367" width="6.75" style="3" customWidth="1"/>
    <col min="4368" max="4384" width="9" style="3" customWidth="1"/>
    <col min="4385" max="4608" width="9" style="3"/>
    <col min="4609" max="4616" width="11" style="3" customWidth="1"/>
    <col min="4617" max="4623" width="6.75" style="3" customWidth="1"/>
    <col min="4624" max="4640" width="9" style="3" customWidth="1"/>
    <col min="4641" max="4864" width="9" style="3"/>
    <col min="4865" max="4872" width="11" style="3" customWidth="1"/>
    <col min="4873" max="4879" width="6.75" style="3" customWidth="1"/>
    <col min="4880" max="4896" width="9" style="3" customWidth="1"/>
    <col min="4897" max="5120" width="9" style="3"/>
    <col min="5121" max="5128" width="11" style="3" customWidth="1"/>
    <col min="5129" max="5135" width="6.75" style="3" customWidth="1"/>
    <col min="5136" max="5152" width="9" style="3" customWidth="1"/>
    <col min="5153" max="5376" width="9" style="3"/>
    <col min="5377" max="5384" width="11" style="3" customWidth="1"/>
    <col min="5385" max="5391" width="6.75" style="3" customWidth="1"/>
    <col min="5392" max="5408" width="9" style="3" customWidth="1"/>
    <col min="5409" max="5632" width="9" style="3"/>
    <col min="5633" max="5640" width="11" style="3" customWidth="1"/>
    <col min="5641" max="5647" width="6.75" style="3" customWidth="1"/>
    <col min="5648" max="5664" width="9" style="3" customWidth="1"/>
    <col min="5665" max="5888" width="9" style="3"/>
    <col min="5889" max="5896" width="11" style="3" customWidth="1"/>
    <col min="5897" max="5903" width="6.75" style="3" customWidth="1"/>
    <col min="5904" max="5920" width="9" style="3" customWidth="1"/>
    <col min="5921" max="6144" width="9" style="3"/>
    <col min="6145" max="6152" width="11" style="3" customWidth="1"/>
    <col min="6153" max="6159" width="6.75" style="3" customWidth="1"/>
    <col min="6160" max="6176" width="9" style="3" customWidth="1"/>
    <col min="6177" max="6400" width="9" style="3"/>
    <col min="6401" max="6408" width="11" style="3" customWidth="1"/>
    <col min="6409" max="6415" width="6.75" style="3" customWidth="1"/>
    <col min="6416" max="6432" width="9" style="3" customWidth="1"/>
    <col min="6433" max="6656" width="9" style="3"/>
    <col min="6657" max="6664" width="11" style="3" customWidth="1"/>
    <col min="6665" max="6671" width="6.75" style="3" customWidth="1"/>
    <col min="6672" max="6688" width="9" style="3" customWidth="1"/>
    <col min="6689" max="6912" width="9" style="3"/>
    <col min="6913" max="6920" width="11" style="3" customWidth="1"/>
    <col min="6921" max="6927" width="6.75" style="3" customWidth="1"/>
    <col min="6928" max="6944" width="9" style="3" customWidth="1"/>
    <col min="6945" max="7168" width="9" style="3"/>
    <col min="7169" max="7176" width="11" style="3" customWidth="1"/>
    <col min="7177" max="7183" width="6.75" style="3" customWidth="1"/>
    <col min="7184" max="7200" width="9" style="3" customWidth="1"/>
    <col min="7201" max="7424" width="9" style="3"/>
    <col min="7425" max="7432" width="11" style="3" customWidth="1"/>
    <col min="7433" max="7439" width="6.75" style="3" customWidth="1"/>
    <col min="7440" max="7456" width="9" style="3" customWidth="1"/>
    <col min="7457" max="7680" width="9" style="3"/>
    <col min="7681" max="7688" width="11" style="3" customWidth="1"/>
    <col min="7689" max="7695" width="6.75" style="3" customWidth="1"/>
    <col min="7696" max="7712" width="9" style="3" customWidth="1"/>
    <col min="7713" max="7936" width="9" style="3"/>
    <col min="7937" max="7944" width="11" style="3" customWidth="1"/>
    <col min="7945" max="7951" width="6.75" style="3" customWidth="1"/>
    <col min="7952" max="7968" width="9" style="3" customWidth="1"/>
    <col min="7969" max="8192" width="9" style="3"/>
    <col min="8193" max="8200" width="11" style="3" customWidth="1"/>
    <col min="8201" max="8207" width="6.75" style="3" customWidth="1"/>
    <col min="8208" max="8224" width="9" style="3" customWidth="1"/>
    <col min="8225" max="8448" width="9" style="3"/>
    <col min="8449" max="8456" width="11" style="3" customWidth="1"/>
    <col min="8457" max="8463" width="6.75" style="3" customWidth="1"/>
    <col min="8464" max="8480" width="9" style="3" customWidth="1"/>
    <col min="8481" max="8704" width="9" style="3"/>
    <col min="8705" max="8712" width="11" style="3" customWidth="1"/>
    <col min="8713" max="8719" width="6.75" style="3" customWidth="1"/>
    <col min="8720" max="8736" width="9" style="3" customWidth="1"/>
    <col min="8737" max="8960" width="9" style="3"/>
    <col min="8961" max="8968" width="11" style="3" customWidth="1"/>
    <col min="8969" max="8975" width="6.75" style="3" customWidth="1"/>
    <col min="8976" max="8992" width="9" style="3" customWidth="1"/>
    <col min="8993" max="9216" width="9" style="3"/>
    <col min="9217" max="9224" width="11" style="3" customWidth="1"/>
    <col min="9225" max="9231" width="6.75" style="3" customWidth="1"/>
    <col min="9232" max="9248" width="9" style="3" customWidth="1"/>
    <col min="9249" max="9472" width="9" style="3"/>
    <col min="9473" max="9480" width="11" style="3" customWidth="1"/>
    <col min="9481" max="9487" width="6.75" style="3" customWidth="1"/>
    <col min="9488" max="9504" width="9" style="3" customWidth="1"/>
    <col min="9505" max="9728" width="9" style="3"/>
    <col min="9729" max="9736" width="11" style="3" customWidth="1"/>
    <col min="9737" max="9743" width="6.75" style="3" customWidth="1"/>
    <col min="9744" max="9760" width="9" style="3" customWidth="1"/>
    <col min="9761" max="9984" width="9" style="3"/>
    <col min="9985" max="9992" width="11" style="3" customWidth="1"/>
    <col min="9993" max="9999" width="6.75" style="3" customWidth="1"/>
    <col min="10000" max="10016" width="9" style="3" customWidth="1"/>
    <col min="10017" max="10240" width="9" style="3"/>
    <col min="10241" max="10248" width="11" style="3" customWidth="1"/>
    <col min="10249" max="10255" width="6.75" style="3" customWidth="1"/>
    <col min="10256" max="10272" width="9" style="3" customWidth="1"/>
    <col min="10273" max="10496" width="9" style="3"/>
    <col min="10497" max="10504" width="11" style="3" customWidth="1"/>
    <col min="10505" max="10511" width="6.75" style="3" customWidth="1"/>
    <col min="10512" max="10528" width="9" style="3" customWidth="1"/>
    <col min="10529" max="10752" width="9" style="3"/>
    <col min="10753" max="10760" width="11" style="3" customWidth="1"/>
    <col min="10761" max="10767" width="6.75" style="3" customWidth="1"/>
    <col min="10768" max="10784" width="9" style="3" customWidth="1"/>
    <col min="10785" max="11008" width="9" style="3"/>
    <col min="11009" max="11016" width="11" style="3" customWidth="1"/>
    <col min="11017" max="11023" width="6.75" style="3" customWidth="1"/>
    <col min="11024" max="11040" width="9" style="3" customWidth="1"/>
    <col min="11041" max="11264" width="9" style="3"/>
    <col min="11265" max="11272" width="11" style="3" customWidth="1"/>
    <col min="11273" max="11279" width="6.75" style="3" customWidth="1"/>
    <col min="11280" max="11296" width="9" style="3" customWidth="1"/>
    <col min="11297" max="11520" width="9" style="3"/>
    <col min="11521" max="11528" width="11" style="3" customWidth="1"/>
    <col min="11529" max="11535" width="6.75" style="3" customWidth="1"/>
    <col min="11536" max="11552" width="9" style="3" customWidth="1"/>
    <col min="11553" max="11776" width="9" style="3"/>
    <col min="11777" max="11784" width="11" style="3" customWidth="1"/>
    <col min="11785" max="11791" width="6.75" style="3" customWidth="1"/>
    <col min="11792" max="11808" width="9" style="3" customWidth="1"/>
    <col min="11809" max="12032" width="9" style="3"/>
    <col min="12033" max="12040" width="11" style="3" customWidth="1"/>
    <col min="12041" max="12047" width="6.75" style="3" customWidth="1"/>
    <col min="12048" max="12064" width="9" style="3" customWidth="1"/>
    <col min="12065" max="12288" width="9" style="3"/>
    <col min="12289" max="12296" width="11" style="3" customWidth="1"/>
    <col min="12297" max="12303" width="6.75" style="3" customWidth="1"/>
    <col min="12304" max="12320" width="9" style="3" customWidth="1"/>
    <col min="12321" max="12544" width="9" style="3"/>
    <col min="12545" max="12552" width="11" style="3" customWidth="1"/>
    <col min="12553" max="12559" width="6.75" style="3" customWidth="1"/>
    <col min="12560" max="12576" width="9" style="3" customWidth="1"/>
    <col min="12577" max="12800" width="9" style="3"/>
    <col min="12801" max="12808" width="11" style="3" customWidth="1"/>
    <col min="12809" max="12815" width="6.75" style="3" customWidth="1"/>
    <col min="12816" max="12832" width="9" style="3" customWidth="1"/>
    <col min="12833" max="13056" width="9" style="3"/>
    <col min="13057" max="13064" width="11" style="3" customWidth="1"/>
    <col min="13065" max="13071" width="6.75" style="3" customWidth="1"/>
    <col min="13072" max="13088" width="9" style="3" customWidth="1"/>
    <col min="13089" max="13312" width="9" style="3"/>
    <col min="13313" max="13320" width="11" style="3" customWidth="1"/>
    <col min="13321" max="13327" width="6.75" style="3" customWidth="1"/>
    <col min="13328" max="13344" width="9" style="3" customWidth="1"/>
    <col min="13345" max="13568" width="9" style="3"/>
    <col min="13569" max="13576" width="11" style="3" customWidth="1"/>
    <col min="13577" max="13583" width="6.75" style="3" customWidth="1"/>
    <col min="13584" max="13600" width="9" style="3" customWidth="1"/>
    <col min="13601" max="13824" width="9" style="3"/>
    <col min="13825" max="13832" width="11" style="3" customWidth="1"/>
    <col min="13833" max="13839" width="6.75" style="3" customWidth="1"/>
    <col min="13840" max="13856" width="9" style="3" customWidth="1"/>
    <col min="13857" max="14080" width="9" style="3"/>
    <col min="14081" max="14088" width="11" style="3" customWidth="1"/>
    <col min="14089" max="14095" width="6.75" style="3" customWidth="1"/>
    <col min="14096" max="14112" width="9" style="3" customWidth="1"/>
    <col min="14113" max="14336" width="9" style="3"/>
    <col min="14337" max="14344" width="11" style="3" customWidth="1"/>
    <col min="14345" max="14351" width="6.75" style="3" customWidth="1"/>
    <col min="14352" max="14368" width="9" style="3" customWidth="1"/>
    <col min="14369" max="14592" width="9" style="3"/>
    <col min="14593" max="14600" width="11" style="3" customWidth="1"/>
    <col min="14601" max="14607" width="6.75" style="3" customWidth="1"/>
    <col min="14608" max="14624" width="9" style="3" customWidth="1"/>
    <col min="14625" max="14848" width="9" style="3"/>
    <col min="14849" max="14856" width="11" style="3" customWidth="1"/>
    <col min="14857" max="14863" width="6.75" style="3" customWidth="1"/>
    <col min="14864" max="14880" width="9" style="3" customWidth="1"/>
    <col min="14881" max="15104" width="9" style="3"/>
    <col min="15105" max="15112" width="11" style="3" customWidth="1"/>
    <col min="15113" max="15119" width="6.75" style="3" customWidth="1"/>
    <col min="15120" max="15136" width="9" style="3" customWidth="1"/>
    <col min="15137" max="15360" width="9" style="3"/>
    <col min="15361" max="15368" width="11" style="3" customWidth="1"/>
    <col min="15369" max="15375" width="6.75" style="3" customWidth="1"/>
    <col min="15376" max="15392" width="9" style="3" customWidth="1"/>
    <col min="15393" max="15616" width="9" style="3"/>
    <col min="15617" max="15624" width="11" style="3" customWidth="1"/>
    <col min="15625" max="15631" width="6.75" style="3" customWidth="1"/>
    <col min="15632" max="15648" width="9" style="3" customWidth="1"/>
    <col min="15649" max="15872" width="9" style="3"/>
    <col min="15873" max="15880" width="11" style="3" customWidth="1"/>
    <col min="15881" max="15887" width="6.75" style="3" customWidth="1"/>
    <col min="15888" max="15904" width="9" style="3" customWidth="1"/>
    <col min="15905" max="16128" width="9" style="3"/>
    <col min="16129" max="16136" width="11" style="3" customWidth="1"/>
    <col min="16137" max="16143" width="6.75" style="3" customWidth="1"/>
    <col min="16144" max="16160" width="9" style="3" customWidth="1"/>
    <col min="16161" max="16384" width="9" style="3"/>
  </cols>
  <sheetData>
    <row r="1" spans="1:31" ht="14.1" customHeight="1" x14ac:dyDescent="0.15">
      <c r="A1" s="1" t="s">
        <v>27</v>
      </c>
      <c r="B1" s="1"/>
      <c r="C1" s="1"/>
      <c r="D1" s="1"/>
      <c r="E1" s="1"/>
      <c r="F1" s="43"/>
    </row>
    <row r="2" spans="1:31" ht="14.1" customHeight="1" thickBot="1" x14ac:dyDescent="0.2">
      <c r="G2" s="4"/>
      <c r="H2" s="5" t="s">
        <v>4</v>
      </c>
    </row>
    <row r="3" spans="1:31" ht="14.1" customHeight="1" x14ac:dyDescent="0.15">
      <c r="A3" s="32" t="s">
        <v>5</v>
      </c>
      <c r="B3" s="34" t="s">
        <v>6</v>
      </c>
      <c r="C3" s="36" t="s">
        <v>7</v>
      </c>
      <c r="D3" s="37"/>
      <c r="E3" s="37"/>
      <c r="F3" s="38" t="s">
        <v>8</v>
      </c>
      <c r="G3" s="39"/>
      <c r="H3" s="40"/>
    </row>
    <row r="4" spans="1:31" ht="14.1" customHeight="1" x14ac:dyDescent="0.15">
      <c r="A4" s="33"/>
      <c r="B4" s="35"/>
      <c r="C4" s="6" t="s">
        <v>9</v>
      </c>
      <c r="D4" s="7" t="s">
        <v>10</v>
      </c>
      <c r="E4" s="7" t="s">
        <v>11</v>
      </c>
      <c r="F4" s="7" t="s">
        <v>9</v>
      </c>
      <c r="G4" s="7" t="s">
        <v>12</v>
      </c>
      <c r="H4" s="8" t="s">
        <v>13</v>
      </c>
    </row>
    <row r="5" spans="1:31" ht="14.1" customHeight="1" x14ac:dyDescent="0.15">
      <c r="A5" s="9" t="s">
        <v>6</v>
      </c>
      <c r="B5" s="10"/>
    </row>
    <row r="6" spans="1:31" s="15" customFormat="1" ht="14.1" customHeight="1" x14ac:dyDescent="0.15">
      <c r="A6" s="11" t="s">
        <v>14</v>
      </c>
      <c r="B6" s="12">
        <v>6788544</v>
      </c>
      <c r="C6" s="13">
        <v>2761812</v>
      </c>
      <c r="D6" s="13">
        <v>248705</v>
      </c>
      <c r="E6" s="13">
        <v>2513107</v>
      </c>
      <c r="F6" s="13">
        <v>4026732</v>
      </c>
      <c r="G6" s="13">
        <v>2422892</v>
      </c>
      <c r="H6" s="13">
        <v>1603840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4.1" customHeight="1" x14ac:dyDescent="0.15">
      <c r="A7" s="11" t="s">
        <v>15</v>
      </c>
      <c r="B7" s="12">
        <v>7394467</v>
      </c>
      <c r="C7" s="13">
        <v>3246821</v>
      </c>
      <c r="D7" s="13">
        <v>167661</v>
      </c>
      <c r="E7" s="13">
        <v>3079160</v>
      </c>
      <c r="F7" s="13">
        <v>4147646</v>
      </c>
      <c r="G7" s="13">
        <v>2492523</v>
      </c>
      <c r="H7" s="13">
        <v>1655123</v>
      </c>
    </row>
    <row r="8" spans="1:31" s="15" customFormat="1" ht="14.1" customHeight="1" x14ac:dyDescent="0.15">
      <c r="A8" s="11" t="s">
        <v>2</v>
      </c>
      <c r="B8" s="12">
        <v>7401538</v>
      </c>
      <c r="C8" s="13">
        <v>3377398</v>
      </c>
      <c r="D8" s="13">
        <v>80062</v>
      </c>
      <c r="E8" s="13">
        <v>3297336</v>
      </c>
      <c r="F8" s="13">
        <v>4024140</v>
      </c>
      <c r="G8" s="13">
        <v>2406119</v>
      </c>
      <c r="H8" s="13">
        <v>1618021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s="15" customFormat="1" ht="14.1" customHeight="1" x14ac:dyDescent="0.15">
      <c r="A9" s="11" t="s">
        <v>3</v>
      </c>
      <c r="B9" s="12">
        <v>5593384</v>
      </c>
      <c r="C9" s="13">
        <v>1618908</v>
      </c>
      <c r="D9" s="13">
        <v>124587</v>
      </c>
      <c r="E9" s="13">
        <v>1494321</v>
      </c>
      <c r="F9" s="13">
        <v>3974476</v>
      </c>
      <c r="G9" s="13">
        <v>2371257</v>
      </c>
      <c r="H9" s="13">
        <v>1603219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s="15" customFormat="1" ht="14.1" customHeight="1" x14ac:dyDescent="0.15">
      <c r="A10" s="16" t="s">
        <v>16</v>
      </c>
      <c r="B10" s="22">
        <f>C10+F10</f>
        <v>8743452</v>
      </c>
      <c r="C10" s="44">
        <f>SUM(D10:E10)</f>
        <v>5028058</v>
      </c>
      <c r="D10" s="44">
        <f>D34+D58</f>
        <v>395985</v>
      </c>
      <c r="E10" s="44">
        <f>E28+E34+E40</f>
        <v>4632073</v>
      </c>
      <c r="F10" s="44">
        <f>SUM(G10:H10)</f>
        <v>3715394</v>
      </c>
      <c r="G10" s="44">
        <f>G16+G22+G28+G34+G40+G46+G52+G58</f>
        <v>2192425</v>
      </c>
      <c r="H10" s="44">
        <f>H16+H22+H28+H34+H40+H46+H52+H58</f>
        <v>1522969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4.1" customHeight="1" x14ac:dyDescent="0.15">
      <c r="A11" s="17" t="s">
        <v>17</v>
      </c>
      <c r="B11" s="18"/>
      <c r="C11" s="19"/>
      <c r="D11" s="20"/>
      <c r="E11" s="20"/>
      <c r="F11" s="20"/>
      <c r="G11" s="20"/>
      <c r="H11" s="21"/>
    </row>
    <row r="12" spans="1:31" s="15" customFormat="1" ht="14.1" customHeight="1" x14ac:dyDescent="0.15">
      <c r="A12" s="11" t="s">
        <v>14</v>
      </c>
      <c r="B12" s="12">
        <v>350140</v>
      </c>
      <c r="C12" s="12" t="s">
        <v>0</v>
      </c>
      <c r="D12" s="12" t="s">
        <v>0</v>
      </c>
      <c r="E12" s="12" t="s">
        <v>0</v>
      </c>
      <c r="F12" s="13">
        <v>350140</v>
      </c>
      <c r="G12" s="13">
        <v>8030</v>
      </c>
      <c r="H12" s="13">
        <v>342110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4.1" customHeight="1" x14ac:dyDescent="0.15">
      <c r="A13" s="11" t="s">
        <v>15</v>
      </c>
      <c r="B13" s="12">
        <v>353970</v>
      </c>
      <c r="C13" s="12" t="s">
        <v>0</v>
      </c>
      <c r="D13" s="12" t="s">
        <v>0</v>
      </c>
      <c r="E13" s="12" t="s">
        <v>0</v>
      </c>
      <c r="F13" s="13">
        <v>353970</v>
      </c>
      <c r="G13" s="13">
        <v>6725</v>
      </c>
      <c r="H13" s="13">
        <v>347245</v>
      </c>
    </row>
    <row r="14" spans="1:31" s="15" customFormat="1" ht="14.1" customHeight="1" x14ac:dyDescent="0.15">
      <c r="A14" s="11" t="s">
        <v>2</v>
      </c>
      <c r="B14" s="12">
        <v>332545</v>
      </c>
      <c r="C14" s="12" t="s">
        <v>0</v>
      </c>
      <c r="D14" s="12" t="s">
        <v>0</v>
      </c>
      <c r="E14" s="12" t="s">
        <v>0</v>
      </c>
      <c r="F14" s="13">
        <v>332545</v>
      </c>
      <c r="G14" s="13">
        <v>9665</v>
      </c>
      <c r="H14" s="13">
        <v>322880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s="15" customFormat="1" ht="14.1" customHeight="1" x14ac:dyDescent="0.15">
      <c r="A15" s="11" t="s">
        <v>3</v>
      </c>
      <c r="B15" s="12">
        <v>316845</v>
      </c>
      <c r="C15" s="12" t="s">
        <v>0</v>
      </c>
      <c r="D15" s="12" t="s">
        <v>0</v>
      </c>
      <c r="E15" s="12" t="s">
        <v>0</v>
      </c>
      <c r="F15" s="13">
        <v>316845</v>
      </c>
      <c r="G15" s="13">
        <v>10015</v>
      </c>
      <c r="H15" s="13">
        <v>306830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s="15" customFormat="1" ht="14.1" customHeight="1" x14ac:dyDescent="0.15">
      <c r="A16" s="16" t="s">
        <v>16</v>
      </c>
      <c r="B16" s="22">
        <f>F16</f>
        <v>303850</v>
      </c>
      <c r="C16" s="22" t="s">
        <v>1</v>
      </c>
      <c r="D16" s="22" t="s">
        <v>1</v>
      </c>
      <c r="E16" s="22" t="s">
        <v>1</v>
      </c>
      <c r="F16" s="44">
        <f>G16+H16</f>
        <v>303850</v>
      </c>
      <c r="G16" s="44">
        <v>12035</v>
      </c>
      <c r="H16" s="44">
        <v>291815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14.1" customHeight="1" x14ac:dyDescent="0.15">
      <c r="A17" s="17" t="s">
        <v>18</v>
      </c>
      <c r="B17" s="23"/>
      <c r="C17" s="24"/>
      <c r="D17" s="25"/>
      <c r="E17" s="25"/>
      <c r="F17" s="25"/>
      <c r="G17" s="25"/>
      <c r="H17" s="21"/>
    </row>
    <row r="18" spans="1:31" s="15" customFormat="1" ht="14.1" customHeight="1" x14ac:dyDescent="0.15">
      <c r="A18" s="11" t="s">
        <v>14</v>
      </c>
      <c r="B18" s="12">
        <v>14583</v>
      </c>
      <c r="C18" s="25" t="s">
        <v>0</v>
      </c>
      <c r="D18" s="25" t="s">
        <v>0</v>
      </c>
      <c r="E18" s="25" t="s">
        <v>0</v>
      </c>
      <c r="F18" s="13">
        <v>14583</v>
      </c>
      <c r="G18" s="13">
        <v>643</v>
      </c>
      <c r="H18" s="13">
        <v>13940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14.1" customHeight="1" x14ac:dyDescent="0.15">
      <c r="A19" s="11" t="s">
        <v>15</v>
      </c>
      <c r="B19" s="12">
        <v>10650</v>
      </c>
      <c r="C19" s="25" t="s">
        <v>0</v>
      </c>
      <c r="D19" s="25" t="s">
        <v>0</v>
      </c>
      <c r="E19" s="25" t="s">
        <v>0</v>
      </c>
      <c r="F19" s="13">
        <v>10650</v>
      </c>
      <c r="G19" s="13">
        <v>815</v>
      </c>
      <c r="H19" s="13">
        <v>9835</v>
      </c>
    </row>
    <row r="20" spans="1:31" ht="14.1" customHeight="1" x14ac:dyDescent="0.15">
      <c r="A20" s="11" t="s">
        <v>2</v>
      </c>
      <c r="B20" s="12">
        <v>13885</v>
      </c>
      <c r="C20" s="12" t="s">
        <v>0</v>
      </c>
      <c r="D20" s="12" t="s">
        <v>0</v>
      </c>
      <c r="E20" s="12" t="s">
        <v>0</v>
      </c>
      <c r="F20" s="13">
        <v>13885</v>
      </c>
      <c r="G20" s="13">
        <v>550</v>
      </c>
      <c r="H20" s="13">
        <v>13335</v>
      </c>
    </row>
    <row r="21" spans="1:31" ht="14.1" customHeight="1" x14ac:dyDescent="0.15">
      <c r="A21" s="11" t="s">
        <v>3</v>
      </c>
      <c r="B21" s="12">
        <v>13675</v>
      </c>
      <c r="C21" s="12" t="s">
        <v>0</v>
      </c>
      <c r="D21" s="12" t="s">
        <v>0</v>
      </c>
      <c r="E21" s="12" t="s">
        <v>0</v>
      </c>
      <c r="F21" s="13">
        <v>13675</v>
      </c>
      <c r="G21" s="13">
        <v>585</v>
      </c>
      <c r="H21" s="13">
        <v>13090</v>
      </c>
    </row>
    <row r="22" spans="1:31" s="15" customFormat="1" ht="14.1" customHeight="1" x14ac:dyDescent="0.15">
      <c r="A22" s="16" t="s">
        <v>16</v>
      </c>
      <c r="B22" s="22">
        <f>SUM(C22,F22)</f>
        <v>12010</v>
      </c>
      <c r="C22" s="22" t="s">
        <v>1</v>
      </c>
      <c r="D22" s="22" t="s">
        <v>1</v>
      </c>
      <c r="E22" s="22" t="s">
        <v>1</v>
      </c>
      <c r="F22" s="44">
        <f>G22+H22</f>
        <v>12010</v>
      </c>
      <c r="G22" s="44">
        <v>320</v>
      </c>
      <c r="H22" s="44">
        <v>11690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14.1" customHeight="1" x14ac:dyDescent="0.15">
      <c r="A23" s="17" t="s">
        <v>19</v>
      </c>
      <c r="B23" s="23"/>
      <c r="C23" s="24"/>
      <c r="D23" s="26"/>
      <c r="E23" s="25"/>
      <c r="F23" s="25"/>
      <c r="G23" s="25"/>
      <c r="H23" s="21"/>
    </row>
    <row r="24" spans="1:31" s="15" customFormat="1" ht="14.1" customHeight="1" x14ac:dyDescent="0.15">
      <c r="A24" s="11" t="s">
        <v>14</v>
      </c>
      <c r="B24" s="12">
        <v>61896</v>
      </c>
      <c r="C24" s="13">
        <v>49505</v>
      </c>
      <c r="D24" s="25" t="s">
        <v>0</v>
      </c>
      <c r="E24" s="13">
        <v>49505</v>
      </c>
      <c r="F24" s="13">
        <v>12391</v>
      </c>
      <c r="G24" s="13">
        <v>399</v>
      </c>
      <c r="H24" s="13">
        <v>11992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14.1" customHeight="1" x14ac:dyDescent="0.15">
      <c r="A25" s="11" t="s">
        <v>15</v>
      </c>
      <c r="B25" s="12">
        <v>43621</v>
      </c>
      <c r="C25" s="13">
        <v>34809</v>
      </c>
      <c r="D25" s="25">
        <v>1854</v>
      </c>
      <c r="E25" s="13">
        <v>32955</v>
      </c>
      <c r="F25" s="13">
        <v>8812</v>
      </c>
      <c r="G25" s="13">
        <v>422</v>
      </c>
      <c r="H25" s="13">
        <v>8390</v>
      </c>
    </row>
    <row r="26" spans="1:31" ht="14.1" customHeight="1" x14ac:dyDescent="0.15">
      <c r="A26" s="11" t="s">
        <v>2</v>
      </c>
      <c r="B26" s="12">
        <v>56465</v>
      </c>
      <c r="C26" s="12">
        <v>46332</v>
      </c>
      <c r="D26" s="12" t="s">
        <v>0</v>
      </c>
      <c r="E26" s="12">
        <v>46332</v>
      </c>
      <c r="F26" s="13">
        <v>10133</v>
      </c>
      <c r="G26" s="13">
        <v>8248</v>
      </c>
      <c r="H26" s="13">
        <v>1885</v>
      </c>
    </row>
    <row r="27" spans="1:31" ht="14.1" customHeight="1" x14ac:dyDescent="0.15">
      <c r="A27" s="11" t="s">
        <v>3</v>
      </c>
      <c r="B27" s="12">
        <v>40853</v>
      </c>
      <c r="C27" s="12">
        <v>38498</v>
      </c>
      <c r="D27" s="12" t="s">
        <v>0</v>
      </c>
      <c r="E27" s="12">
        <v>38498</v>
      </c>
      <c r="F27" s="13">
        <v>2355</v>
      </c>
      <c r="G27" s="13">
        <v>355</v>
      </c>
      <c r="H27" s="13">
        <v>2000</v>
      </c>
    </row>
    <row r="28" spans="1:31" s="15" customFormat="1" ht="14.1" customHeight="1" x14ac:dyDescent="0.15">
      <c r="A28" s="16" t="s">
        <v>16</v>
      </c>
      <c r="B28" s="22">
        <f>SUM(C28,F28)</f>
        <v>44883</v>
      </c>
      <c r="C28" s="22">
        <f>E28</f>
        <v>29723</v>
      </c>
      <c r="D28" s="22" t="s">
        <v>1</v>
      </c>
      <c r="E28" s="22">
        <v>29723</v>
      </c>
      <c r="F28" s="44">
        <f>G28+H28</f>
        <v>15160</v>
      </c>
      <c r="G28" s="44">
        <v>810</v>
      </c>
      <c r="H28" s="44">
        <v>14350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14.1" customHeight="1" x14ac:dyDescent="0.15">
      <c r="A29" s="27" t="s">
        <v>20</v>
      </c>
      <c r="B29" s="23"/>
      <c r="C29" s="24"/>
      <c r="D29" s="25"/>
      <c r="E29" s="25"/>
      <c r="F29" s="25"/>
      <c r="G29" s="25"/>
      <c r="H29" s="21"/>
    </row>
    <row r="30" spans="1:31" s="15" customFormat="1" ht="14.1" customHeight="1" x14ac:dyDescent="0.15">
      <c r="A30" s="11" t="s">
        <v>14</v>
      </c>
      <c r="B30" s="12">
        <v>3192669</v>
      </c>
      <c r="C30" s="13">
        <v>602926</v>
      </c>
      <c r="D30" s="13">
        <v>202967</v>
      </c>
      <c r="E30" s="13">
        <v>399959</v>
      </c>
      <c r="F30" s="13">
        <v>2589743</v>
      </c>
      <c r="G30" s="13">
        <v>2167464</v>
      </c>
      <c r="H30" s="13">
        <v>422279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ht="14.1" customHeight="1" x14ac:dyDescent="0.15">
      <c r="A31" s="11" t="s">
        <v>15</v>
      </c>
      <c r="B31" s="12">
        <v>3052226</v>
      </c>
      <c r="C31" s="13">
        <v>401429</v>
      </c>
      <c r="D31" s="12">
        <v>90236</v>
      </c>
      <c r="E31" s="13">
        <v>311193</v>
      </c>
      <c r="F31" s="13">
        <v>2650797</v>
      </c>
      <c r="G31" s="13">
        <v>2260561</v>
      </c>
      <c r="H31" s="13">
        <v>390236</v>
      </c>
    </row>
    <row r="32" spans="1:31" ht="14.1" customHeight="1" x14ac:dyDescent="0.15">
      <c r="A32" s="11" t="s">
        <v>2</v>
      </c>
      <c r="B32" s="12">
        <v>2971448</v>
      </c>
      <c r="C32" s="13">
        <v>363014</v>
      </c>
      <c r="D32" s="13">
        <v>63869</v>
      </c>
      <c r="E32" s="13">
        <v>299145</v>
      </c>
      <c r="F32" s="13">
        <v>2608434</v>
      </c>
      <c r="G32" s="13">
        <v>2168995</v>
      </c>
      <c r="H32" s="13">
        <v>439439</v>
      </c>
    </row>
    <row r="33" spans="1:31" ht="14.1" customHeight="1" x14ac:dyDescent="0.15">
      <c r="A33" s="11" t="s">
        <v>3</v>
      </c>
      <c r="B33" s="12">
        <v>2942606</v>
      </c>
      <c r="C33" s="13">
        <v>403359</v>
      </c>
      <c r="D33" s="12">
        <v>124587</v>
      </c>
      <c r="E33" s="13">
        <v>278772</v>
      </c>
      <c r="F33" s="13">
        <v>2539247</v>
      </c>
      <c r="G33" s="13">
        <v>2167711</v>
      </c>
      <c r="H33" s="13">
        <v>371536</v>
      </c>
    </row>
    <row r="34" spans="1:31" s="15" customFormat="1" ht="14.1" customHeight="1" x14ac:dyDescent="0.15">
      <c r="A34" s="16" t="s">
        <v>16</v>
      </c>
      <c r="B34" s="22">
        <f>SUM(C34,F34)</f>
        <v>3045192</v>
      </c>
      <c r="C34" s="44">
        <f>D34+E34</f>
        <v>674842</v>
      </c>
      <c r="D34" s="22">
        <v>370569</v>
      </c>
      <c r="E34" s="44">
        <v>304273</v>
      </c>
      <c r="F34" s="44">
        <f>G34+H34</f>
        <v>2370350</v>
      </c>
      <c r="G34" s="44">
        <v>2014099</v>
      </c>
      <c r="H34" s="44">
        <v>356251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14.1" customHeight="1" x14ac:dyDescent="0.15">
      <c r="A35" s="17" t="s">
        <v>21</v>
      </c>
      <c r="B35" s="23"/>
      <c r="C35" s="24"/>
      <c r="D35" s="25"/>
      <c r="E35" s="25"/>
      <c r="F35" s="25"/>
      <c r="G35" s="25"/>
      <c r="H35" s="21"/>
    </row>
    <row r="36" spans="1:31" s="15" customFormat="1" ht="14.1" customHeight="1" x14ac:dyDescent="0.15">
      <c r="A36" s="11" t="s">
        <v>14</v>
      </c>
      <c r="B36" s="12">
        <v>2723493</v>
      </c>
      <c r="C36" s="13">
        <v>2063643</v>
      </c>
      <c r="D36" s="25" t="s">
        <v>0</v>
      </c>
      <c r="E36" s="13">
        <v>2063643</v>
      </c>
      <c r="F36" s="13">
        <v>659850</v>
      </c>
      <c r="G36" s="13">
        <v>68522</v>
      </c>
      <c r="H36" s="13">
        <v>591328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ht="14.1" customHeight="1" x14ac:dyDescent="0.15">
      <c r="A37" s="11" t="s">
        <v>15</v>
      </c>
      <c r="B37" s="12">
        <v>3490053</v>
      </c>
      <c r="C37" s="12">
        <v>2735012</v>
      </c>
      <c r="D37" s="25" t="s">
        <v>0</v>
      </c>
      <c r="E37" s="12">
        <v>2735012</v>
      </c>
      <c r="F37" s="13">
        <v>755041</v>
      </c>
      <c r="G37" s="13">
        <v>66606</v>
      </c>
      <c r="H37" s="13">
        <v>688435</v>
      </c>
    </row>
    <row r="38" spans="1:31" ht="14.1" customHeight="1" x14ac:dyDescent="0.15">
      <c r="A38" s="11" t="s">
        <v>2</v>
      </c>
      <c r="B38" s="12">
        <v>3630774</v>
      </c>
      <c r="C38" s="12">
        <v>2944340</v>
      </c>
      <c r="D38" s="12" t="s">
        <v>0</v>
      </c>
      <c r="E38" s="12">
        <v>2944340</v>
      </c>
      <c r="F38" s="13">
        <v>686434</v>
      </c>
      <c r="G38" s="13">
        <v>74264</v>
      </c>
      <c r="H38" s="13">
        <v>612170</v>
      </c>
    </row>
    <row r="39" spans="1:31" ht="14.1" customHeight="1" x14ac:dyDescent="0.15">
      <c r="A39" s="11" t="s">
        <v>3</v>
      </c>
      <c r="B39" s="12">
        <v>1923542</v>
      </c>
      <c r="C39" s="12">
        <v>1177051</v>
      </c>
      <c r="D39" s="12" t="s">
        <v>0</v>
      </c>
      <c r="E39" s="12">
        <v>1177051</v>
      </c>
      <c r="F39" s="13">
        <v>746491</v>
      </c>
      <c r="G39" s="13">
        <v>72613</v>
      </c>
      <c r="H39" s="13">
        <v>673878</v>
      </c>
    </row>
    <row r="40" spans="1:31" s="15" customFormat="1" ht="14.1" customHeight="1" x14ac:dyDescent="0.15">
      <c r="A40" s="11" t="s">
        <v>16</v>
      </c>
      <c r="B40" s="22">
        <f>SUM(C40,F40)</f>
        <v>4996093</v>
      </c>
      <c r="C40" s="22">
        <f>E40</f>
        <v>4298077</v>
      </c>
      <c r="D40" s="22" t="s">
        <v>1</v>
      </c>
      <c r="E40" s="22">
        <v>4298077</v>
      </c>
      <c r="F40" s="44">
        <f>G40+H40</f>
        <v>698016</v>
      </c>
      <c r="G40" s="44">
        <v>71340</v>
      </c>
      <c r="H40" s="44">
        <v>626676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1" customHeight="1" x14ac:dyDescent="0.15">
      <c r="A41" s="28" t="s">
        <v>22</v>
      </c>
      <c r="B41" s="23"/>
      <c r="C41" s="24"/>
      <c r="D41" s="25"/>
      <c r="E41" s="25"/>
      <c r="F41" s="25"/>
      <c r="G41" s="25"/>
      <c r="H41" s="21"/>
    </row>
    <row r="42" spans="1:31" s="15" customFormat="1" ht="14.1" customHeight="1" x14ac:dyDescent="0.15">
      <c r="A42" s="11" t="s">
        <v>14</v>
      </c>
      <c r="B42" s="12">
        <v>222702</v>
      </c>
      <c r="C42" s="24" t="s">
        <v>0</v>
      </c>
      <c r="D42" s="24" t="s">
        <v>0</v>
      </c>
      <c r="E42" s="24" t="s">
        <v>0</v>
      </c>
      <c r="F42" s="13">
        <v>222702</v>
      </c>
      <c r="G42" s="13">
        <v>15048</v>
      </c>
      <c r="H42" s="13">
        <v>207654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1" customHeight="1" x14ac:dyDescent="0.15">
      <c r="A43" s="11" t="s">
        <v>15</v>
      </c>
      <c r="B43" s="12">
        <v>209757</v>
      </c>
      <c r="C43" s="24" t="s">
        <v>0</v>
      </c>
      <c r="D43" s="24" t="s">
        <v>0</v>
      </c>
      <c r="E43" s="24" t="s">
        <v>0</v>
      </c>
      <c r="F43" s="13">
        <v>209757</v>
      </c>
      <c r="G43" s="13">
        <v>15158</v>
      </c>
      <c r="H43" s="13">
        <v>194599</v>
      </c>
    </row>
    <row r="44" spans="1:31" ht="14.1" customHeight="1" x14ac:dyDescent="0.15">
      <c r="A44" s="11" t="s">
        <v>2</v>
      </c>
      <c r="B44" s="12">
        <v>220964</v>
      </c>
      <c r="C44" s="12" t="s">
        <v>0</v>
      </c>
      <c r="D44" s="12" t="s">
        <v>0</v>
      </c>
      <c r="E44" s="12" t="s">
        <v>0</v>
      </c>
      <c r="F44" s="13">
        <v>220964</v>
      </c>
      <c r="G44" s="13">
        <v>13619</v>
      </c>
      <c r="H44" s="13">
        <v>207345</v>
      </c>
    </row>
    <row r="45" spans="1:31" ht="14.1" customHeight="1" x14ac:dyDescent="0.15">
      <c r="A45" s="11" t="s">
        <v>3</v>
      </c>
      <c r="B45" s="12">
        <v>230219</v>
      </c>
      <c r="C45" s="12" t="s">
        <v>0</v>
      </c>
      <c r="D45" s="12" t="s">
        <v>0</v>
      </c>
      <c r="E45" s="12" t="s">
        <v>0</v>
      </c>
      <c r="F45" s="13">
        <v>230219</v>
      </c>
      <c r="G45" s="13">
        <v>12353</v>
      </c>
      <c r="H45" s="13">
        <v>217866</v>
      </c>
    </row>
    <row r="46" spans="1:31" s="15" customFormat="1" ht="14.1" customHeight="1" x14ac:dyDescent="0.15">
      <c r="A46" s="16" t="s">
        <v>16</v>
      </c>
      <c r="B46" s="22">
        <f>SUM(C46,F46)</f>
        <v>214776</v>
      </c>
      <c r="C46" s="22" t="s">
        <v>1</v>
      </c>
      <c r="D46" s="22" t="s">
        <v>1</v>
      </c>
      <c r="E46" s="22" t="s">
        <v>1</v>
      </c>
      <c r="F46" s="44">
        <f>G46+H46</f>
        <v>214776</v>
      </c>
      <c r="G46" s="44">
        <v>10821</v>
      </c>
      <c r="H46" s="44">
        <v>203955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ht="14.1" customHeight="1" x14ac:dyDescent="0.15">
      <c r="A47" s="17" t="s">
        <v>23</v>
      </c>
      <c r="B47" s="23"/>
      <c r="C47" s="24"/>
      <c r="D47" s="25"/>
      <c r="E47" s="25"/>
      <c r="F47" s="25"/>
      <c r="G47" s="25"/>
      <c r="H47" s="21"/>
    </row>
    <row r="48" spans="1:31" s="15" customFormat="1" ht="14.1" customHeight="1" x14ac:dyDescent="0.15">
      <c r="A48" s="11" t="s">
        <v>14</v>
      </c>
      <c r="B48" s="12">
        <v>19029</v>
      </c>
      <c r="C48" s="24" t="s">
        <v>0</v>
      </c>
      <c r="D48" s="24" t="s">
        <v>0</v>
      </c>
      <c r="E48" s="24" t="s">
        <v>0</v>
      </c>
      <c r="F48" s="13">
        <v>19029</v>
      </c>
      <c r="G48" s="13">
        <v>10609</v>
      </c>
      <c r="H48" s="13">
        <v>8420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1:31" ht="14.1" customHeight="1" x14ac:dyDescent="0.15">
      <c r="A49" s="11" t="s">
        <v>15</v>
      </c>
      <c r="B49" s="12">
        <v>17568</v>
      </c>
      <c r="C49" s="24" t="s">
        <v>0</v>
      </c>
      <c r="D49" s="24" t="s">
        <v>0</v>
      </c>
      <c r="E49" s="24" t="s">
        <v>0</v>
      </c>
      <c r="F49" s="13">
        <v>17568</v>
      </c>
      <c r="G49" s="13">
        <v>10092</v>
      </c>
      <c r="H49" s="13">
        <v>7476</v>
      </c>
    </row>
    <row r="50" spans="1:31" ht="14.1" customHeight="1" x14ac:dyDescent="0.15">
      <c r="A50" s="11" t="s">
        <v>2</v>
      </c>
      <c r="B50" s="12">
        <v>17366</v>
      </c>
      <c r="C50" s="12" t="s">
        <v>0</v>
      </c>
      <c r="D50" s="12" t="s">
        <v>0</v>
      </c>
      <c r="E50" s="12" t="s">
        <v>0</v>
      </c>
      <c r="F50" s="13">
        <v>17366</v>
      </c>
      <c r="G50" s="13">
        <v>7416</v>
      </c>
      <c r="H50" s="13">
        <v>9950</v>
      </c>
    </row>
    <row r="51" spans="1:31" ht="14.1" customHeight="1" x14ac:dyDescent="0.15">
      <c r="A51" s="11" t="s">
        <v>3</v>
      </c>
      <c r="B51" s="12">
        <v>13867</v>
      </c>
      <c r="C51" s="12" t="s">
        <v>0</v>
      </c>
      <c r="D51" s="12" t="s">
        <v>0</v>
      </c>
      <c r="E51" s="12" t="s">
        <v>0</v>
      </c>
      <c r="F51" s="13">
        <v>13867</v>
      </c>
      <c r="G51" s="13">
        <v>8017</v>
      </c>
      <c r="H51" s="13">
        <v>5850</v>
      </c>
    </row>
    <row r="52" spans="1:31" s="15" customFormat="1" ht="14.1" customHeight="1" x14ac:dyDescent="0.15">
      <c r="A52" s="16" t="s">
        <v>16</v>
      </c>
      <c r="B52" s="22">
        <f>SUM(C52,F52)</f>
        <v>14045</v>
      </c>
      <c r="C52" s="22" t="s">
        <v>1</v>
      </c>
      <c r="D52" s="22" t="s">
        <v>1</v>
      </c>
      <c r="E52" s="22" t="s">
        <v>1</v>
      </c>
      <c r="F52" s="44">
        <f>G52+H52</f>
        <v>14045</v>
      </c>
      <c r="G52" s="44">
        <v>8392</v>
      </c>
      <c r="H52" s="44">
        <v>5653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s="15" customFormat="1" ht="14.1" customHeight="1" x14ac:dyDescent="0.15">
      <c r="A53" s="17" t="s">
        <v>24</v>
      </c>
      <c r="B53" s="23"/>
      <c r="C53" s="24"/>
      <c r="D53" s="25"/>
      <c r="E53" s="25"/>
      <c r="F53" s="25"/>
      <c r="G53" s="25"/>
      <c r="H53" s="21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s="15" customFormat="1" ht="14.1" customHeight="1" x14ac:dyDescent="0.15">
      <c r="A54" s="11" t="s">
        <v>14</v>
      </c>
      <c r="B54" s="18">
        <v>204032</v>
      </c>
      <c r="C54" s="29">
        <v>45738</v>
      </c>
      <c r="D54" s="29">
        <v>45738</v>
      </c>
      <c r="E54" s="29" t="s">
        <v>0</v>
      </c>
      <c r="F54" s="19">
        <v>158294</v>
      </c>
      <c r="G54" s="19">
        <v>152177</v>
      </c>
      <c r="H54" s="19">
        <v>6117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s="15" customFormat="1" ht="14.1" customHeight="1" x14ac:dyDescent="0.15">
      <c r="A55" s="11" t="s">
        <v>15</v>
      </c>
      <c r="B55" s="18">
        <v>216621</v>
      </c>
      <c r="C55" s="29">
        <v>75571</v>
      </c>
      <c r="D55" s="29">
        <v>75571</v>
      </c>
      <c r="E55" s="29" t="s">
        <v>0</v>
      </c>
      <c r="F55" s="19">
        <v>141050</v>
      </c>
      <c r="G55" s="19">
        <v>132143</v>
      </c>
      <c r="H55" s="19">
        <v>8907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s="15" customFormat="1" ht="14.1" customHeight="1" x14ac:dyDescent="0.15">
      <c r="A56" s="11" t="s">
        <v>2</v>
      </c>
      <c r="B56" s="18">
        <v>158086</v>
      </c>
      <c r="C56" s="29">
        <v>23712</v>
      </c>
      <c r="D56" s="29">
        <v>16193</v>
      </c>
      <c r="E56" s="29">
        <v>7519</v>
      </c>
      <c r="F56" s="19">
        <v>134374</v>
      </c>
      <c r="G56" s="19">
        <v>123357</v>
      </c>
      <c r="H56" s="19">
        <v>11017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ht="14.1" customHeight="1" x14ac:dyDescent="0.15">
      <c r="A57" s="11" t="s">
        <v>3</v>
      </c>
      <c r="B57" s="18">
        <v>111777</v>
      </c>
      <c r="C57" s="12" t="s">
        <v>0</v>
      </c>
      <c r="D57" s="12" t="s">
        <v>0</v>
      </c>
      <c r="E57" s="12" t="s">
        <v>0</v>
      </c>
      <c r="F57" s="19">
        <v>111777</v>
      </c>
      <c r="G57" s="19">
        <v>99608</v>
      </c>
      <c r="H57" s="19">
        <v>12169</v>
      </c>
    </row>
    <row r="58" spans="1:31" s="15" customFormat="1" ht="14.1" customHeight="1" x14ac:dyDescent="0.15">
      <c r="A58" s="16" t="s">
        <v>16</v>
      </c>
      <c r="B58" s="45">
        <f>SUM(C58,F58)</f>
        <v>112603</v>
      </c>
      <c r="C58" s="22">
        <f>D58</f>
        <v>25416</v>
      </c>
      <c r="D58" s="22">
        <v>25416</v>
      </c>
      <c r="E58" s="22" t="s">
        <v>1</v>
      </c>
      <c r="F58" s="46">
        <f>G58+H58</f>
        <v>87187</v>
      </c>
      <c r="G58" s="46">
        <v>74608</v>
      </c>
      <c r="H58" s="46">
        <v>12579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</row>
    <row r="59" spans="1:31" ht="14.1" customHeight="1" x14ac:dyDescent="0.15">
      <c r="A59" s="27" t="s">
        <v>25</v>
      </c>
      <c r="B59" s="23"/>
      <c r="C59" s="24"/>
      <c r="D59" s="25"/>
      <c r="E59" s="25"/>
      <c r="F59" s="25"/>
      <c r="G59" s="25"/>
      <c r="H59" s="21"/>
    </row>
    <row r="60" spans="1:31" s="15" customFormat="1" ht="14.1" customHeight="1" x14ac:dyDescent="0.15">
      <c r="A60" s="11" t="s">
        <v>14</v>
      </c>
      <c r="B60" s="29" t="s">
        <v>0</v>
      </c>
      <c r="C60" s="29" t="s">
        <v>0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</row>
    <row r="61" spans="1:31" s="15" customFormat="1" ht="14.1" customHeight="1" x14ac:dyDescent="0.15">
      <c r="A61" s="11" t="s">
        <v>15</v>
      </c>
      <c r="B61" s="29">
        <v>1</v>
      </c>
      <c r="C61" s="29" t="s">
        <v>0</v>
      </c>
      <c r="D61" s="29" t="s">
        <v>0</v>
      </c>
      <c r="E61" s="29" t="s">
        <v>0</v>
      </c>
      <c r="F61" s="29">
        <v>1</v>
      </c>
      <c r="G61" s="29">
        <v>1</v>
      </c>
      <c r="H61" s="29" t="s">
        <v>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ht="14.1" customHeight="1" x14ac:dyDescent="0.15">
      <c r="A62" s="11" t="s">
        <v>2</v>
      </c>
      <c r="B62" s="29">
        <v>5</v>
      </c>
      <c r="C62" s="29" t="s">
        <v>0</v>
      </c>
      <c r="D62" s="29" t="s">
        <v>0</v>
      </c>
      <c r="E62" s="29" t="s">
        <v>0</v>
      </c>
      <c r="F62" s="29">
        <v>5</v>
      </c>
      <c r="G62" s="29">
        <v>5</v>
      </c>
      <c r="H62" s="29" t="s">
        <v>0</v>
      </c>
    </row>
    <row r="63" spans="1:31" ht="14.1" customHeight="1" x14ac:dyDescent="0.15">
      <c r="A63" s="30" t="s">
        <v>3</v>
      </c>
      <c r="B63" s="18" t="s">
        <v>0</v>
      </c>
      <c r="C63" s="29" t="s">
        <v>0</v>
      </c>
      <c r="D63" s="29" t="s">
        <v>0</v>
      </c>
      <c r="E63" s="29" t="s">
        <v>0</v>
      </c>
      <c r="F63" s="29" t="s">
        <v>0</v>
      </c>
      <c r="G63" s="29" t="s">
        <v>0</v>
      </c>
      <c r="H63" s="29" t="s">
        <v>0</v>
      </c>
    </row>
    <row r="64" spans="1:31" s="15" customFormat="1" ht="14.1" customHeight="1" thickBot="1" x14ac:dyDescent="0.2">
      <c r="A64" s="31" t="s">
        <v>16</v>
      </c>
      <c r="B64" s="47" t="s">
        <v>1</v>
      </c>
      <c r="C64" s="47" t="s">
        <v>1</v>
      </c>
      <c r="D64" s="47" t="s">
        <v>1</v>
      </c>
      <c r="E64" s="47" t="s">
        <v>1</v>
      </c>
      <c r="F64" s="47" t="s">
        <v>1</v>
      </c>
      <c r="G64" s="47" t="s">
        <v>1</v>
      </c>
      <c r="H64" s="47" t="s">
        <v>1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pans="6:8" ht="14.1" customHeight="1" x14ac:dyDescent="0.15">
      <c r="F65" s="41" t="s">
        <v>26</v>
      </c>
      <c r="G65" s="42"/>
      <c r="H65" s="42"/>
    </row>
  </sheetData>
  <mergeCells count="5">
    <mergeCell ref="A3:A4"/>
    <mergeCell ref="B3:B4"/>
    <mergeCell ref="C3:E3"/>
    <mergeCell ref="F3:H3"/>
    <mergeCell ref="F65:H65"/>
  </mergeCells>
  <phoneticPr fontId="2"/>
  <pageMargins left="0.59055118110236227" right="0.78740157480314965" top="0.78740157480314965" bottom="0.78740157480314965" header="0.51181102362204722" footer="0.51181102362204722"/>
  <headerFooter alignWithMargins="0">
    <oddHeader>&amp;R&amp;"ＭＳ 明朝,標準"運輸・通信　&amp;"Arial Narrow,標準"68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7-11</vt:lpstr>
    </vt:vector>
  </TitlesOfParts>
  <Company>Sundance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勝</dc:creator>
  <cp:lastModifiedBy>Administrator</cp:lastModifiedBy>
  <cp:lastPrinted>2020-05-05T02:52:19Z</cp:lastPrinted>
  <dcterms:created xsi:type="dcterms:W3CDTF">2001-05-21T08:54:17Z</dcterms:created>
  <dcterms:modified xsi:type="dcterms:W3CDTF">2024-07-02T10:05:40Z</dcterms:modified>
</cp:coreProperties>
</file>