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10　常住人口\R06\日立市の世帯数と常住人口\電子決裁資料\R061001\"/>
    </mc:Choice>
  </mc:AlternateContent>
  <xr:revisionPtr revIDLastSave="0" documentId="13_ncr:1_{DE7653A1-EE27-4E56-BC64-D40396674EC1}" xr6:coauthVersionLast="47" xr6:coauthVersionMax="47" xr10:uidLastSave="{00000000-0000-0000-0000-000000000000}"/>
  <bookViews>
    <workbookView xWindow="-28920" yWindow="-120" windowWidth="29040" windowHeight="15840" tabRatio="619" xr2:uid="{00000000-000D-0000-FFFF-FFFF00000000}"/>
  </bookViews>
  <sheets>
    <sheet name="R6.10.1" sheetId="226" r:id="rId1"/>
    <sheet name="R6.9.1" sheetId="225" r:id="rId2"/>
    <sheet name="R6.8.1" sheetId="224" r:id="rId3"/>
    <sheet name="R6.7.1" sheetId="223" r:id="rId4"/>
    <sheet name="R6.6.1" sheetId="222" r:id="rId5"/>
    <sheet name="R6.5.1" sheetId="221" r:id="rId6"/>
    <sheet name="R6.4.1" sheetId="220" r:id="rId7"/>
    <sheet name="R6.3.1" sheetId="219" r:id="rId8"/>
    <sheet name="R6.2.1" sheetId="218" r:id="rId9"/>
    <sheet name="R6.1.1" sheetId="217" r:id="rId10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226" l="1"/>
  <c r="R14" i="226"/>
  <c r="P14" i="226"/>
  <c r="O14" i="226"/>
  <c r="M14" i="226"/>
  <c r="L14" i="226"/>
  <c r="J14" i="226"/>
  <c r="I14" i="226"/>
  <c r="G14" i="226"/>
  <c r="F14" i="226"/>
  <c r="D14" i="226"/>
  <c r="D15" i="226" s="1"/>
  <c r="C14" i="226"/>
  <c r="C15" i="226" s="1"/>
  <c r="B14" i="226"/>
  <c r="B15" i="226" s="1"/>
  <c r="T13" i="226"/>
  <c r="Q13" i="226"/>
  <c r="N13" i="226"/>
  <c r="K13" i="226"/>
  <c r="H13" i="226"/>
  <c r="E13" i="226"/>
  <c r="T12" i="226"/>
  <c r="Q12" i="226"/>
  <c r="N12" i="226"/>
  <c r="K12" i="226"/>
  <c r="H12" i="226"/>
  <c r="E12" i="226"/>
  <c r="T11" i="226"/>
  <c r="Q11" i="226"/>
  <c r="N11" i="226"/>
  <c r="K11" i="226"/>
  <c r="H11" i="226"/>
  <c r="E11" i="226"/>
  <c r="T10" i="226"/>
  <c r="Q10" i="226"/>
  <c r="N10" i="226"/>
  <c r="K10" i="226"/>
  <c r="H10" i="226"/>
  <c r="E10" i="226"/>
  <c r="T9" i="226"/>
  <c r="Q9" i="226"/>
  <c r="N9" i="226"/>
  <c r="K9" i="226"/>
  <c r="H9" i="226"/>
  <c r="E9" i="226"/>
  <c r="T8" i="226"/>
  <c r="Q8" i="226"/>
  <c r="N8" i="226"/>
  <c r="K8" i="226"/>
  <c r="H8" i="226"/>
  <c r="E8" i="226"/>
  <c r="T7" i="226"/>
  <c r="T14" i="226" s="1"/>
  <c r="Q7" i="226"/>
  <c r="Q14" i="226" s="1"/>
  <c r="N7" i="226"/>
  <c r="N14" i="226" s="1"/>
  <c r="K7" i="226"/>
  <c r="K14" i="226" s="1"/>
  <c r="H7" i="226"/>
  <c r="E7" i="226"/>
  <c r="S14" i="225"/>
  <c r="R14" i="225"/>
  <c r="P14" i="225"/>
  <c r="O14" i="225"/>
  <c r="M14" i="225"/>
  <c r="L14" i="225"/>
  <c r="J14" i="225"/>
  <c r="I14" i="225"/>
  <c r="G14" i="225"/>
  <c r="F14" i="225"/>
  <c r="D14" i="225"/>
  <c r="D15" i="225" s="1"/>
  <c r="C14" i="225"/>
  <c r="C15" i="225" s="1"/>
  <c r="B14" i="225"/>
  <c r="B15" i="225" s="1"/>
  <c r="T13" i="225"/>
  <c r="Q13" i="225"/>
  <c r="N13" i="225"/>
  <c r="K13" i="225"/>
  <c r="H13" i="225"/>
  <c r="E13" i="225"/>
  <c r="T12" i="225"/>
  <c r="Q12" i="225"/>
  <c r="N12" i="225"/>
  <c r="K12" i="225"/>
  <c r="H12" i="225"/>
  <c r="E12" i="225"/>
  <c r="T11" i="225"/>
  <c r="Q11" i="225"/>
  <c r="N11" i="225"/>
  <c r="K11" i="225"/>
  <c r="H11" i="225"/>
  <c r="E11" i="225"/>
  <c r="T10" i="225"/>
  <c r="Q10" i="225"/>
  <c r="N10" i="225"/>
  <c r="K10" i="225"/>
  <c r="H10" i="225"/>
  <c r="E10" i="225"/>
  <c r="T9" i="225"/>
  <c r="Q9" i="225"/>
  <c r="N9" i="225"/>
  <c r="K9" i="225"/>
  <c r="H9" i="225"/>
  <c r="E9" i="225"/>
  <c r="T8" i="225"/>
  <c r="Q8" i="225"/>
  <c r="N8" i="225"/>
  <c r="K8" i="225"/>
  <c r="H8" i="225"/>
  <c r="E8" i="225"/>
  <c r="T7" i="225"/>
  <c r="T14" i="225" s="1"/>
  <c r="Q7" i="225"/>
  <c r="Q14" i="225" s="1"/>
  <c r="N7" i="225"/>
  <c r="N14" i="225" s="1"/>
  <c r="K7" i="225"/>
  <c r="K14" i="225" s="1"/>
  <c r="H7" i="225"/>
  <c r="H14" i="225" s="1"/>
  <c r="E7" i="225"/>
  <c r="T11" i="224"/>
  <c r="S14" i="224"/>
  <c r="R14" i="224"/>
  <c r="P14" i="224"/>
  <c r="O14" i="224"/>
  <c r="M14" i="224"/>
  <c r="L14" i="224"/>
  <c r="J14" i="224"/>
  <c r="I14" i="224"/>
  <c r="G14" i="224"/>
  <c r="F14" i="224"/>
  <c r="D14" i="224"/>
  <c r="D15" i="224" s="1"/>
  <c r="C14" i="224"/>
  <c r="C15" i="224" s="1"/>
  <c r="B14" i="224"/>
  <c r="B15" i="224" s="1"/>
  <c r="T13" i="224"/>
  <c r="Q13" i="224"/>
  <c r="N13" i="224"/>
  <c r="K13" i="224"/>
  <c r="H13" i="224"/>
  <c r="E13" i="224"/>
  <c r="T12" i="224"/>
  <c r="Q12" i="224"/>
  <c r="N12" i="224"/>
  <c r="K12" i="224"/>
  <c r="H12" i="224"/>
  <c r="E12" i="224"/>
  <c r="Q11" i="224"/>
  <c r="N11" i="224"/>
  <c r="K11" i="224"/>
  <c r="H11" i="224"/>
  <c r="E11" i="224"/>
  <c r="T10" i="224"/>
  <c r="Q10" i="224"/>
  <c r="N10" i="224"/>
  <c r="K10" i="224"/>
  <c r="H10" i="224"/>
  <c r="E10" i="224"/>
  <c r="T9" i="224"/>
  <c r="Q9" i="224"/>
  <c r="N9" i="224"/>
  <c r="K9" i="224"/>
  <c r="H9" i="224"/>
  <c r="E9" i="224"/>
  <c r="T8" i="224"/>
  <c r="Q8" i="224"/>
  <c r="N8" i="224"/>
  <c r="K8" i="224"/>
  <c r="H8" i="224"/>
  <c r="E8" i="224"/>
  <c r="T7" i="224"/>
  <c r="Q7" i="224"/>
  <c r="Q14" i="224" s="1"/>
  <c r="N7" i="224"/>
  <c r="N14" i="224" s="1"/>
  <c r="K7" i="224"/>
  <c r="H7" i="224"/>
  <c r="H14" i="224" s="1"/>
  <c r="E7" i="224"/>
  <c r="N13" i="223"/>
  <c r="E8" i="223"/>
  <c r="S14" i="223"/>
  <c r="R14" i="223"/>
  <c r="P14" i="223"/>
  <c r="O14" i="223"/>
  <c r="M14" i="223"/>
  <c r="L14" i="223"/>
  <c r="J14" i="223"/>
  <c r="I14" i="223"/>
  <c r="G14" i="223"/>
  <c r="F14" i="223"/>
  <c r="D14" i="223"/>
  <c r="D15" i="223" s="1"/>
  <c r="C14" i="223"/>
  <c r="C15" i="223" s="1"/>
  <c r="B14" i="223"/>
  <c r="B15" i="223" s="1"/>
  <c r="T13" i="223"/>
  <c r="Q13" i="223"/>
  <c r="K13" i="223"/>
  <c r="H13" i="223"/>
  <c r="E13" i="223"/>
  <c r="T12" i="223"/>
  <c r="Q12" i="223"/>
  <c r="N12" i="223"/>
  <c r="K12" i="223"/>
  <c r="H12" i="223"/>
  <c r="E12" i="223"/>
  <c r="T11" i="223"/>
  <c r="Q11" i="223"/>
  <c r="N11" i="223"/>
  <c r="K11" i="223"/>
  <c r="H11" i="223"/>
  <c r="E11" i="223"/>
  <c r="T10" i="223"/>
  <c r="Q10" i="223"/>
  <c r="N10" i="223"/>
  <c r="K10" i="223"/>
  <c r="H10" i="223"/>
  <c r="E10" i="223"/>
  <c r="T9" i="223"/>
  <c r="Q9" i="223"/>
  <c r="N9" i="223"/>
  <c r="K9" i="223"/>
  <c r="H9" i="223"/>
  <c r="E9" i="223"/>
  <c r="T8" i="223"/>
  <c r="Q8" i="223"/>
  <c r="N8" i="223"/>
  <c r="K8" i="223"/>
  <c r="H8" i="223"/>
  <c r="T7" i="223"/>
  <c r="Q7" i="223"/>
  <c r="N7" i="223"/>
  <c r="K7" i="223"/>
  <c r="H7" i="223"/>
  <c r="E7" i="223"/>
  <c r="B14" i="222"/>
  <c r="C14" i="222"/>
  <c r="D14" i="222"/>
  <c r="E14" i="222" s="1"/>
  <c r="S14" i="222"/>
  <c r="R14" i="222"/>
  <c r="P14" i="222"/>
  <c r="O14" i="222"/>
  <c r="M14" i="222"/>
  <c r="L14" i="222"/>
  <c r="J14" i="222"/>
  <c r="I14" i="222"/>
  <c r="G14" i="222"/>
  <c r="F14" i="222"/>
  <c r="C15" i="222"/>
  <c r="B15" i="222"/>
  <c r="T13" i="222"/>
  <c r="Q13" i="222"/>
  <c r="N13" i="222"/>
  <c r="K13" i="222"/>
  <c r="H13" i="222"/>
  <c r="E13" i="222"/>
  <c r="T12" i="222"/>
  <c r="Q12" i="222"/>
  <c r="N12" i="222"/>
  <c r="K12" i="222"/>
  <c r="H12" i="222"/>
  <c r="E12" i="222"/>
  <c r="T11" i="222"/>
  <c r="Q11" i="222"/>
  <c r="N11" i="222"/>
  <c r="K11" i="222"/>
  <c r="H11" i="222"/>
  <c r="E11" i="222"/>
  <c r="T10" i="222"/>
  <c r="Q10" i="222"/>
  <c r="N10" i="222"/>
  <c r="K10" i="222"/>
  <c r="H10" i="222"/>
  <c r="E10" i="222"/>
  <c r="T9" i="222"/>
  <c r="Q9" i="222"/>
  <c r="N9" i="222"/>
  <c r="K9" i="222"/>
  <c r="H9" i="222"/>
  <c r="E9" i="222"/>
  <c r="T8" i="222"/>
  <c r="Q8" i="222"/>
  <c r="N8" i="222"/>
  <c r="K8" i="222"/>
  <c r="H8" i="222"/>
  <c r="E8" i="222"/>
  <c r="T7" i="222"/>
  <c r="T14" i="222" s="1"/>
  <c r="Q7" i="222"/>
  <c r="Q14" i="222" s="1"/>
  <c r="N7" i="222"/>
  <c r="N14" i="222" s="1"/>
  <c r="K7" i="222"/>
  <c r="H7" i="222"/>
  <c r="E7" i="222"/>
  <c r="L15" i="221"/>
  <c r="B14" i="221"/>
  <c r="B15" i="221" s="1"/>
  <c r="S14" i="221"/>
  <c r="R14" i="221"/>
  <c r="P14" i="221"/>
  <c r="O14" i="221"/>
  <c r="M14" i="221"/>
  <c r="L14" i="221"/>
  <c r="J14" i="221"/>
  <c r="I14" i="221"/>
  <c r="G14" i="221"/>
  <c r="F14" i="221"/>
  <c r="D14" i="221"/>
  <c r="D15" i="221" s="1"/>
  <c r="C14" i="221"/>
  <c r="C15" i="221" s="1"/>
  <c r="T13" i="221"/>
  <c r="Q13" i="221"/>
  <c r="N13" i="221"/>
  <c r="K13" i="221"/>
  <c r="H13" i="221"/>
  <c r="E13" i="221"/>
  <c r="T12" i="221"/>
  <c r="Q12" i="221"/>
  <c r="N12" i="221"/>
  <c r="K12" i="221"/>
  <c r="H12" i="221"/>
  <c r="E12" i="221"/>
  <c r="T11" i="221"/>
  <c r="Q11" i="221"/>
  <c r="N11" i="221"/>
  <c r="K11" i="221"/>
  <c r="H11" i="221"/>
  <c r="E11" i="221"/>
  <c r="T10" i="221"/>
  <c r="Q10" i="221"/>
  <c r="N10" i="221"/>
  <c r="K10" i="221"/>
  <c r="H10" i="221"/>
  <c r="E10" i="221"/>
  <c r="T9" i="221"/>
  <c r="Q9" i="221"/>
  <c r="N9" i="221"/>
  <c r="K9" i="221"/>
  <c r="H9" i="221"/>
  <c r="E9" i="221"/>
  <c r="T8" i="221"/>
  <c r="Q8" i="221"/>
  <c r="N8" i="221"/>
  <c r="K8" i="221"/>
  <c r="H8" i="221"/>
  <c r="E8" i="221"/>
  <c r="T7" i="221"/>
  <c r="Q7" i="221"/>
  <c r="Q14" i="221" s="1"/>
  <c r="N7" i="221"/>
  <c r="N14" i="221" s="1"/>
  <c r="K7" i="221"/>
  <c r="K14" i="221" s="1"/>
  <c r="H7" i="221"/>
  <c r="E7" i="221"/>
  <c r="L15" i="220"/>
  <c r="C14" i="220"/>
  <c r="C15" i="220" s="1"/>
  <c r="S14" i="220"/>
  <c r="R14" i="220"/>
  <c r="N12" i="220"/>
  <c r="Q9" i="220"/>
  <c r="K9" i="220"/>
  <c r="G14" i="220"/>
  <c r="P14" i="220"/>
  <c r="O14" i="220"/>
  <c r="M14" i="220"/>
  <c r="L14" i="220"/>
  <c r="J14" i="220"/>
  <c r="I14" i="220"/>
  <c r="F14" i="220"/>
  <c r="D14" i="220"/>
  <c r="D15" i="220" s="1"/>
  <c r="B14" i="220"/>
  <c r="B15" i="220" s="1"/>
  <c r="T13" i="220"/>
  <c r="Q13" i="220"/>
  <c r="N13" i="220"/>
  <c r="K13" i="220"/>
  <c r="H13" i="220"/>
  <c r="E13" i="220"/>
  <c r="T12" i="220"/>
  <c r="Q12" i="220"/>
  <c r="K12" i="220"/>
  <c r="H12" i="220"/>
  <c r="E12" i="220"/>
  <c r="T11" i="220"/>
  <c r="Q11" i="220"/>
  <c r="N11" i="220"/>
  <c r="K11" i="220"/>
  <c r="H11" i="220"/>
  <c r="E11" i="220"/>
  <c r="T10" i="220"/>
  <c r="Q10" i="220"/>
  <c r="N10" i="220"/>
  <c r="K10" i="220"/>
  <c r="H10" i="220"/>
  <c r="E10" i="220"/>
  <c r="T9" i="220"/>
  <c r="N9" i="220"/>
  <c r="H9" i="220"/>
  <c r="E9" i="220"/>
  <c r="T8" i="220"/>
  <c r="Q8" i="220"/>
  <c r="N8" i="220"/>
  <c r="K8" i="220"/>
  <c r="H8" i="220"/>
  <c r="E8" i="220"/>
  <c r="T7" i="220"/>
  <c r="Q7" i="220"/>
  <c r="N7" i="220"/>
  <c r="K7" i="220"/>
  <c r="K14" i="220" s="1"/>
  <c r="H7" i="220"/>
  <c r="E7" i="220"/>
  <c r="N11" i="219"/>
  <c r="N12" i="219"/>
  <c r="S14" i="219"/>
  <c r="R14" i="219"/>
  <c r="P14" i="219"/>
  <c r="O14" i="219"/>
  <c r="M14" i="219"/>
  <c r="L14" i="219"/>
  <c r="J14" i="219"/>
  <c r="I14" i="219"/>
  <c r="G14" i="219"/>
  <c r="F14" i="219"/>
  <c r="D14" i="219"/>
  <c r="D15" i="219" s="1"/>
  <c r="C14" i="219"/>
  <c r="C15" i="219" s="1"/>
  <c r="B14" i="219"/>
  <c r="B15" i="219" s="1"/>
  <c r="T13" i="219"/>
  <c r="Q13" i="219"/>
  <c r="N13" i="219"/>
  <c r="K13" i="219"/>
  <c r="H13" i="219"/>
  <c r="E13" i="219"/>
  <c r="T12" i="219"/>
  <c r="Q12" i="219"/>
  <c r="K12" i="219"/>
  <c r="H12" i="219"/>
  <c r="E12" i="219"/>
  <c r="T11" i="219"/>
  <c r="Q11" i="219"/>
  <c r="K11" i="219"/>
  <c r="H11" i="219"/>
  <c r="E11" i="219"/>
  <c r="T10" i="219"/>
  <c r="Q10" i="219"/>
  <c r="N10" i="219"/>
  <c r="K10" i="219"/>
  <c r="H10" i="219"/>
  <c r="E10" i="219"/>
  <c r="T9" i="219"/>
  <c r="Q9" i="219"/>
  <c r="N9" i="219"/>
  <c r="K9" i="219"/>
  <c r="H9" i="219"/>
  <c r="E9" i="219"/>
  <c r="T8" i="219"/>
  <c r="Q8" i="219"/>
  <c r="N8" i="219"/>
  <c r="K8" i="219"/>
  <c r="H8" i="219"/>
  <c r="E8" i="219"/>
  <c r="T7" i="219"/>
  <c r="Q7" i="219"/>
  <c r="N7" i="219"/>
  <c r="K7" i="219"/>
  <c r="K14" i="219" s="1"/>
  <c r="H7" i="219"/>
  <c r="E7" i="219"/>
  <c r="B15" i="218"/>
  <c r="S14" i="218"/>
  <c r="R14" i="218"/>
  <c r="P14" i="218"/>
  <c r="O14" i="218"/>
  <c r="M14" i="218"/>
  <c r="L14" i="218"/>
  <c r="J14" i="218"/>
  <c r="I14" i="218"/>
  <c r="G14" i="218"/>
  <c r="F14" i="218"/>
  <c r="D14" i="218"/>
  <c r="D15" i="218" s="1"/>
  <c r="C14" i="218"/>
  <c r="C15" i="218" s="1"/>
  <c r="B14" i="218"/>
  <c r="T13" i="218"/>
  <c r="Q13" i="218"/>
  <c r="N13" i="218"/>
  <c r="K13" i="218"/>
  <c r="H13" i="218"/>
  <c r="E13" i="218"/>
  <c r="T12" i="218"/>
  <c r="Q12" i="218"/>
  <c r="N12" i="218"/>
  <c r="K12" i="218"/>
  <c r="U12" i="218" s="1"/>
  <c r="H12" i="218"/>
  <c r="E12" i="218"/>
  <c r="T11" i="218"/>
  <c r="Q11" i="218"/>
  <c r="N11" i="218"/>
  <c r="K11" i="218"/>
  <c r="H11" i="218"/>
  <c r="E11" i="218"/>
  <c r="T10" i="218"/>
  <c r="Q10" i="218"/>
  <c r="N10" i="218"/>
  <c r="K10" i="218"/>
  <c r="H10" i="218"/>
  <c r="E10" i="218"/>
  <c r="T9" i="218"/>
  <c r="Q9" i="218"/>
  <c r="N9" i="218"/>
  <c r="K9" i="218"/>
  <c r="H9" i="218"/>
  <c r="E9" i="218"/>
  <c r="T8" i="218"/>
  <c r="Q8" i="218"/>
  <c r="N8" i="218"/>
  <c r="K8" i="218"/>
  <c r="H8" i="218"/>
  <c r="E8" i="218"/>
  <c r="T7" i="218"/>
  <c r="Q7" i="218"/>
  <c r="N7" i="218"/>
  <c r="K7" i="218"/>
  <c r="H7" i="218"/>
  <c r="E7" i="218"/>
  <c r="Q11" i="217"/>
  <c r="E15" i="226" l="1"/>
  <c r="L15" i="226"/>
  <c r="U7" i="226"/>
  <c r="U9" i="226"/>
  <c r="U11" i="226"/>
  <c r="U13" i="226"/>
  <c r="U8" i="226"/>
  <c r="U10" i="226"/>
  <c r="U12" i="226"/>
  <c r="H14" i="226"/>
  <c r="F15" i="226" s="1"/>
  <c r="E14" i="226"/>
  <c r="U13" i="225"/>
  <c r="U11" i="225"/>
  <c r="L15" i="225"/>
  <c r="U12" i="225"/>
  <c r="U10" i="225"/>
  <c r="U8" i="225"/>
  <c r="F15" i="225"/>
  <c r="U9" i="225"/>
  <c r="E15" i="225"/>
  <c r="U7" i="225"/>
  <c r="E14" i="225"/>
  <c r="T14" i="224"/>
  <c r="L15" i="224"/>
  <c r="U13" i="224"/>
  <c r="U11" i="224"/>
  <c r="K14" i="224"/>
  <c r="U12" i="224"/>
  <c r="U10" i="224"/>
  <c r="U8" i="224"/>
  <c r="F15" i="224"/>
  <c r="U9" i="224"/>
  <c r="E15" i="224"/>
  <c r="U7" i="224"/>
  <c r="E14" i="224"/>
  <c r="T14" i="223"/>
  <c r="Q14" i="223"/>
  <c r="N14" i="223"/>
  <c r="L15" i="223" s="1"/>
  <c r="U13" i="223"/>
  <c r="U12" i="223"/>
  <c r="U11" i="223"/>
  <c r="U10" i="223"/>
  <c r="U9" i="223"/>
  <c r="K14" i="223"/>
  <c r="U8" i="223"/>
  <c r="U7" i="223"/>
  <c r="E15" i="223"/>
  <c r="H14" i="223"/>
  <c r="E14" i="223"/>
  <c r="U12" i="222"/>
  <c r="L15" i="222"/>
  <c r="U13" i="222"/>
  <c r="U11" i="222"/>
  <c r="K14" i="222"/>
  <c r="U9" i="222"/>
  <c r="U7" i="222"/>
  <c r="U10" i="222"/>
  <c r="U8" i="222"/>
  <c r="D15" i="222"/>
  <c r="E15" i="222" s="1"/>
  <c r="H14" i="222"/>
  <c r="T14" i="221"/>
  <c r="U12" i="221"/>
  <c r="U13" i="221"/>
  <c r="U11" i="221"/>
  <c r="U9" i="221"/>
  <c r="U7" i="221"/>
  <c r="U10" i="221"/>
  <c r="U8" i="221"/>
  <c r="E15" i="221"/>
  <c r="H14" i="221"/>
  <c r="F15" i="221" s="1"/>
  <c r="E14" i="221"/>
  <c r="T14" i="220"/>
  <c r="Q14" i="220"/>
  <c r="N14" i="220"/>
  <c r="U13" i="220"/>
  <c r="U12" i="220"/>
  <c r="U11" i="220"/>
  <c r="U10" i="220"/>
  <c r="U9" i="220"/>
  <c r="U8" i="220"/>
  <c r="U7" i="220"/>
  <c r="E15" i="220"/>
  <c r="H14" i="220"/>
  <c r="F15" i="220" s="1"/>
  <c r="E14" i="220"/>
  <c r="T14" i="219"/>
  <c r="Q14" i="219"/>
  <c r="U8" i="219"/>
  <c r="N14" i="219"/>
  <c r="L15" i="219" s="1"/>
  <c r="U13" i="219"/>
  <c r="U12" i="219"/>
  <c r="U11" i="219"/>
  <c r="U10" i="219"/>
  <c r="U9" i="219"/>
  <c r="H14" i="219"/>
  <c r="F15" i="219" s="1"/>
  <c r="E15" i="219"/>
  <c r="U7" i="219"/>
  <c r="E14" i="219"/>
  <c r="T14" i="218"/>
  <c r="Q14" i="218"/>
  <c r="N14" i="218"/>
  <c r="K14" i="218"/>
  <c r="U13" i="218"/>
  <c r="U11" i="218"/>
  <c r="U9" i="218"/>
  <c r="U7" i="218"/>
  <c r="U10" i="218"/>
  <c r="U8" i="218"/>
  <c r="E15" i="218"/>
  <c r="H14" i="218"/>
  <c r="F15" i="218" s="1"/>
  <c r="E14" i="218"/>
  <c r="U7" i="217"/>
  <c r="E8" i="217"/>
  <c r="E7" i="217"/>
  <c r="E14" i="217"/>
  <c r="E13" i="217"/>
  <c r="H14" i="217"/>
  <c r="B15" i="217"/>
  <c r="E11" i="217"/>
  <c r="S14" i="217"/>
  <c r="R14" i="217"/>
  <c r="P14" i="217"/>
  <c r="O14" i="217"/>
  <c r="M14" i="217"/>
  <c r="L14" i="217"/>
  <c r="J14" i="217"/>
  <c r="I14" i="217"/>
  <c r="G14" i="217"/>
  <c r="F14" i="217"/>
  <c r="D14" i="217"/>
  <c r="D15" i="217" s="1"/>
  <c r="C14" i="217"/>
  <c r="C15" i="217" s="1"/>
  <c r="B14" i="217"/>
  <c r="T13" i="217"/>
  <c r="Q13" i="217"/>
  <c r="N13" i="217"/>
  <c r="K13" i="217"/>
  <c r="H13" i="217"/>
  <c r="T12" i="217"/>
  <c r="Q12" i="217"/>
  <c r="N12" i="217"/>
  <c r="K12" i="217"/>
  <c r="H12" i="217"/>
  <c r="E12" i="217"/>
  <c r="T11" i="217"/>
  <c r="N11" i="217"/>
  <c r="K11" i="217"/>
  <c r="H11" i="217"/>
  <c r="T10" i="217"/>
  <c r="Q10" i="217"/>
  <c r="N10" i="217"/>
  <c r="K10" i="217"/>
  <c r="H10" i="217"/>
  <c r="E10" i="217"/>
  <c r="T9" i="217"/>
  <c r="Q9" i="217"/>
  <c r="N9" i="217"/>
  <c r="K9" i="217"/>
  <c r="H9" i="217"/>
  <c r="E9" i="217"/>
  <c r="T8" i="217"/>
  <c r="Q8" i="217"/>
  <c r="N8" i="217"/>
  <c r="K8" i="217"/>
  <c r="H8" i="217"/>
  <c r="T7" i="217"/>
  <c r="Q7" i="217"/>
  <c r="N7" i="217"/>
  <c r="K7" i="217"/>
  <c r="H7" i="217"/>
  <c r="U14" i="226" l="1"/>
  <c r="U14" i="225"/>
  <c r="U14" i="224"/>
  <c r="U14" i="223"/>
  <c r="F15" i="223"/>
  <c r="F15" i="222"/>
  <c r="U14" i="222"/>
  <c r="U14" i="221"/>
  <c r="U14" i="220"/>
  <c r="U14" i="219"/>
  <c r="L15" i="218"/>
  <c r="U14" i="218"/>
  <c r="U8" i="217"/>
  <c r="K14" i="217"/>
  <c r="T14" i="217"/>
  <c r="Q14" i="217"/>
  <c r="N14" i="217"/>
  <c r="U13" i="217"/>
  <c r="U12" i="217"/>
  <c r="U11" i="217"/>
  <c r="U10" i="217"/>
  <c r="U9" i="217"/>
  <c r="E15" i="217"/>
  <c r="L15" i="217" l="1"/>
  <c r="F15" i="217"/>
  <c r="U14" i="217"/>
</calcChain>
</file>

<file path=xl/sharedStrings.xml><?xml version="1.0" encoding="utf-8"?>
<sst xmlns="http://schemas.openxmlformats.org/spreadsheetml/2006/main" count="430" uniqueCount="38">
  <si>
    <t>世帯数</t>
  </si>
  <si>
    <t>自然動態</t>
  </si>
  <si>
    <t>社会動態</t>
  </si>
  <si>
    <t>その他</t>
  </si>
  <si>
    <t>出生</t>
  </si>
  <si>
    <t>死亡</t>
  </si>
  <si>
    <t>転入</t>
  </si>
  <si>
    <t>転出</t>
  </si>
  <si>
    <t>転居</t>
  </si>
  <si>
    <t>男</t>
  </si>
  <si>
    <t>女</t>
  </si>
  <si>
    <t>総数</t>
  </si>
  <si>
    <t>計</t>
  </si>
  <si>
    <t>本庁</t>
  </si>
  <si>
    <t>南部</t>
  </si>
  <si>
    <t>日高</t>
  </si>
  <si>
    <t>豊浦</t>
  </si>
  <si>
    <t>西部</t>
  </si>
  <si>
    <t>合計</t>
  </si>
  <si>
    <t>前月との増減</t>
  </si>
  <si>
    <t>十王</t>
    <rPh sb="0" eb="2">
      <t>ジュウオウ</t>
    </rPh>
    <phoneticPr fontId="2"/>
  </si>
  <si>
    <t>前月</t>
    <rPh sb="0" eb="2">
      <t>ゼンゲツ</t>
    </rPh>
    <phoneticPr fontId="2"/>
  </si>
  <si>
    <t>常住人口</t>
    <rPh sb="0" eb="2">
      <t>ジョウジュウ</t>
    </rPh>
    <phoneticPr fontId="2"/>
  </si>
  <si>
    <t>(外国人含む）</t>
  </si>
  <si>
    <t>月間
増減</t>
    <phoneticPr fontId="2"/>
  </si>
  <si>
    <t>多賀</t>
    <rPh sb="0" eb="2">
      <t>タガ</t>
    </rPh>
    <phoneticPr fontId="2"/>
  </si>
  <si>
    <t>日立市の世帯数と常住人口</t>
    <phoneticPr fontId="2"/>
  </si>
  <si>
    <t>※1　自然動態、社会動態及び転居は、前１月分の状況です。
※2　令和2年国勢調査における10月1日現在の世帯数及び人口に、住民票の異動届　（転入出・転居・死亡・出生）による増減を加えて推計した世帯数及び人口です。</t>
    <rPh sb="32" eb="33">
      <t>レイ</t>
    </rPh>
    <rPh sb="33" eb="34">
      <t>ワ</t>
    </rPh>
    <rPh sb="46" eb="47">
      <t>ガツ</t>
    </rPh>
    <rPh sb="48" eb="49">
      <t>ヒ</t>
    </rPh>
    <rPh sb="49" eb="51">
      <t>ゲンザイ</t>
    </rPh>
    <rPh sb="52" eb="55">
      <t>セタイスウ</t>
    </rPh>
    <rPh sb="55" eb="56">
      <t>オヨ</t>
    </rPh>
    <rPh sb="57" eb="59">
      <t>ジンコウ</t>
    </rPh>
    <rPh sb="74" eb="76">
      <t>テンキョ</t>
    </rPh>
    <rPh sb="77" eb="79">
      <t>シボウ</t>
    </rPh>
    <phoneticPr fontId="2"/>
  </si>
  <si>
    <t>(令和6年1月1日現在）</t>
    <rPh sb="1" eb="3">
      <t>レイワ</t>
    </rPh>
    <phoneticPr fontId="2"/>
  </si>
  <si>
    <t>(令和6年2月1日現在）</t>
    <rPh sb="1" eb="3">
      <t>レイワ</t>
    </rPh>
    <rPh sb="6" eb="7">
      <t>ツキ</t>
    </rPh>
    <phoneticPr fontId="2"/>
  </si>
  <si>
    <t>(令和6年3月1日現在）</t>
    <rPh sb="1" eb="3">
      <t>レイワ</t>
    </rPh>
    <rPh sb="6" eb="7">
      <t>ツキ</t>
    </rPh>
    <phoneticPr fontId="2"/>
  </si>
  <si>
    <t>(令和6年4月1日現在）</t>
    <rPh sb="1" eb="3">
      <t>レイワ</t>
    </rPh>
    <rPh sb="6" eb="7">
      <t>ツキ</t>
    </rPh>
    <phoneticPr fontId="2"/>
  </si>
  <si>
    <t>(令和6年5月1日現在）</t>
    <rPh sb="1" eb="3">
      <t>レイワ</t>
    </rPh>
    <rPh sb="6" eb="7">
      <t>ツキ</t>
    </rPh>
    <phoneticPr fontId="2"/>
  </si>
  <si>
    <t>(令和6年6月1日現在）</t>
    <rPh sb="1" eb="3">
      <t>レイワ</t>
    </rPh>
    <rPh sb="6" eb="7">
      <t>ツキ</t>
    </rPh>
    <phoneticPr fontId="2"/>
  </si>
  <si>
    <t>(令和6年7月1日現在）</t>
    <rPh sb="1" eb="3">
      <t>レイワ</t>
    </rPh>
    <rPh sb="6" eb="7">
      <t>ツキ</t>
    </rPh>
    <phoneticPr fontId="2"/>
  </si>
  <si>
    <t>(令和6年8月1日現在）</t>
    <rPh sb="1" eb="3">
      <t>レイワ</t>
    </rPh>
    <rPh sb="4" eb="5">
      <t>ネン</t>
    </rPh>
    <rPh sb="6" eb="7">
      <t>ツキ</t>
    </rPh>
    <phoneticPr fontId="2"/>
  </si>
  <si>
    <t>(令和6年9月1日現在）</t>
    <rPh sb="1" eb="3">
      <t>レイワ</t>
    </rPh>
    <rPh sb="4" eb="5">
      <t>ネン</t>
    </rPh>
    <rPh sb="6" eb="7">
      <t>ツキ</t>
    </rPh>
    <phoneticPr fontId="2"/>
  </si>
  <si>
    <t>(令和6年10月1日現在）</t>
    <rPh sb="1" eb="3">
      <t>レイワ</t>
    </rPh>
    <rPh sb="4" eb="5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</si>
</sst>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\(#,##0\);\(&quot;△ &quot;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4">
    <xf numFmtId="0" fontId="0" fillId="0" borderId="0" xfId="0">
      <alignment vertical="center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left" vertical="center"/>
    </xf>
    <xf numFmtId="176" fontId="3" fillId="0" borderId="0" xfId="2" applyNumberFormat="1" applyFont="1" applyAlignment="1">
      <alignment horizontal="right" vertical="center"/>
    </xf>
    <xf numFmtId="0" fontId="3" fillId="0" borderId="1" xfId="3" applyFont="1" applyBorder="1">
      <alignment vertical="center"/>
    </xf>
    <xf numFmtId="177" fontId="3" fillId="0" borderId="1" xfId="3" applyNumberFormat="1" applyFont="1" applyBorder="1">
      <alignment vertical="center"/>
    </xf>
    <xf numFmtId="176" fontId="3" fillId="0" borderId="1" xfId="2" applyNumberFormat="1" applyFont="1" applyBorder="1" applyAlignment="1">
      <alignment vertical="center"/>
    </xf>
    <xf numFmtId="178" fontId="3" fillId="0" borderId="1" xfId="2" applyNumberFormat="1" applyFont="1" applyBorder="1" applyAlignment="1">
      <alignment horizontal="center" vertical="center"/>
    </xf>
    <xf numFmtId="176" fontId="3" fillId="0" borderId="2" xfId="2" applyNumberFormat="1" applyFont="1" applyBorder="1" applyAlignment="1">
      <alignment horizontal="center" vertical="center"/>
    </xf>
    <xf numFmtId="0" fontId="3" fillId="0" borderId="2" xfId="3" applyFont="1" applyBorder="1">
      <alignment vertical="center"/>
    </xf>
    <xf numFmtId="177" fontId="3" fillId="0" borderId="2" xfId="3" applyNumberFormat="1" applyFont="1" applyBorder="1">
      <alignment vertical="center"/>
    </xf>
    <xf numFmtId="176" fontId="3" fillId="0" borderId="3" xfId="2" applyNumberFormat="1" applyFont="1" applyBorder="1" applyAlignment="1">
      <alignment horizontal="center" vertical="center"/>
    </xf>
    <xf numFmtId="176" fontId="5" fillId="0" borderId="0" xfId="2" applyNumberFormat="1" applyFont="1" applyAlignment="1">
      <alignment vertical="center"/>
    </xf>
    <xf numFmtId="176" fontId="3" fillId="0" borderId="4" xfId="2" applyNumberFormat="1" applyFont="1" applyBorder="1" applyAlignment="1">
      <alignment vertical="center"/>
    </xf>
    <xf numFmtId="176" fontId="3" fillId="0" borderId="5" xfId="2" applyNumberFormat="1" applyFont="1" applyBorder="1" applyAlignment="1">
      <alignment vertical="center"/>
    </xf>
    <xf numFmtId="176" fontId="3" fillId="0" borderId="6" xfId="2" applyNumberFormat="1" applyFont="1" applyBorder="1" applyAlignment="1">
      <alignment vertical="center"/>
    </xf>
    <xf numFmtId="176" fontId="4" fillId="2" borderId="7" xfId="2" applyNumberFormat="1" applyFont="1" applyFill="1" applyBorder="1" applyAlignment="1">
      <alignment horizontal="center" vertical="center"/>
    </xf>
    <xf numFmtId="176" fontId="4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vertical="center"/>
    </xf>
    <xf numFmtId="176" fontId="4" fillId="2" borderId="8" xfId="2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vertical="center"/>
    </xf>
    <xf numFmtId="176" fontId="1" fillId="0" borderId="1" xfId="2" applyNumberFormat="1" applyBorder="1" applyAlignment="1">
      <alignment vertical="center"/>
    </xf>
    <xf numFmtId="176" fontId="1" fillId="0" borderId="1" xfId="2" applyNumberFormat="1" applyBorder="1" applyAlignment="1">
      <alignment horizontal="right" vertical="center"/>
    </xf>
    <xf numFmtId="176" fontId="3" fillId="0" borderId="2" xfId="2" applyNumberFormat="1" applyFont="1" applyBorder="1" applyAlignment="1">
      <alignment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0" xfId="2" applyNumberFormat="1" applyFont="1" applyBorder="1" applyAlignment="1">
      <alignment horizontal="center" vertical="center"/>
    </xf>
    <xf numFmtId="176" fontId="3" fillId="0" borderId="11" xfId="2" applyNumberFormat="1" applyFont="1" applyBorder="1" applyAlignment="1">
      <alignment horizontal="center" vertical="center"/>
    </xf>
    <xf numFmtId="176" fontId="3" fillId="0" borderId="12" xfId="2" applyNumberFormat="1" applyFont="1" applyBorder="1" applyAlignment="1">
      <alignment horizontal="center" vertical="center"/>
    </xf>
    <xf numFmtId="176" fontId="3" fillId="0" borderId="13" xfId="2" applyNumberFormat="1" applyFont="1" applyBorder="1" applyAlignment="1">
      <alignment vertical="top" wrapText="1"/>
    </xf>
    <xf numFmtId="176" fontId="3" fillId="0" borderId="0" xfId="2" applyNumberFormat="1" applyFont="1" applyAlignment="1">
      <alignment vertical="top" wrapText="1"/>
    </xf>
    <xf numFmtId="176" fontId="6" fillId="0" borderId="0" xfId="2" applyNumberFormat="1" applyFont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 wrapText="1" shrinkToFit="1"/>
    </xf>
    <xf numFmtId="176" fontId="3" fillId="0" borderId="1" xfId="2" applyNumberFormat="1" applyFont="1" applyBorder="1" applyAlignment="1">
      <alignment horizontal="center" vertical="center" shrinkToFit="1"/>
    </xf>
  </cellXfs>
  <cellStyles count="4">
    <cellStyle name="標準" xfId="0" builtinId="0"/>
    <cellStyle name="標準_1612jyojyu_1704jyojyu_1710jyojyu" xfId="1" xr:uid="{00000000-0005-0000-0000-000001000000}"/>
    <cellStyle name="標準_1612jyojyu_1801jyojyu_1803jyojyu" xfId="2" xr:uid="{00000000-0005-0000-0000-000002000000}"/>
    <cellStyle name="標準_ｈ16.12_1801jyojyu_1803jyojyu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B81E-4992-4FEA-8C0A-7B195BCB6159}">
  <sheetPr>
    <pageSetUpPr fitToPage="1"/>
  </sheetPr>
  <dimension ref="A1:U20"/>
  <sheetViews>
    <sheetView showGridLines="0" tabSelected="1" zoomScale="115" zoomScaleNormal="115" workbookViewId="0">
      <selection activeCell="X11" sqref="X11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6" width="6" style="2" customWidth="1"/>
    <col min="17" max="17" width="7" style="2" bestFit="1" customWidth="1"/>
    <col min="18" max="18" width="6.44140625" style="2" customWidth="1"/>
    <col min="19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1" x14ac:dyDescent="0.2">
      <c r="Q3" s="3"/>
      <c r="U3" s="4" t="s">
        <v>37</v>
      </c>
    </row>
    <row r="4" spans="1:21" x14ac:dyDescent="0.2">
      <c r="A4" s="35"/>
      <c r="B4" s="35" t="s">
        <v>0</v>
      </c>
      <c r="C4" s="35" t="s">
        <v>22</v>
      </c>
      <c r="D4" s="35"/>
      <c r="E4" s="35"/>
      <c r="F4" s="35" t="s">
        <v>1</v>
      </c>
      <c r="G4" s="35"/>
      <c r="H4" s="35"/>
      <c r="I4" s="35"/>
      <c r="J4" s="35"/>
      <c r="K4" s="35"/>
      <c r="L4" s="35" t="s">
        <v>2</v>
      </c>
      <c r="M4" s="35"/>
      <c r="N4" s="35"/>
      <c r="O4" s="35"/>
      <c r="P4" s="35"/>
      <c r="Q4" s="35"/>
      <c r="R4" s="35" t="s">
        <v>3</v>
      </c>
      <c r="S4" s="35"/>
      <c r="T4" s="35"/>
      <c r="U4" s="42" t="s">
        <v>24</v>
      </c>
    </row>
    <row r="5" spans="1:21" x14ac:dyDescent="0.2">
      <c r="A5" s="35"/>
      <c r="B5" s="35"/>
      <c r="C5" s="35"/>
      <c r="D5" s="35"/>
      <c r="E5" s="35"/>
      <c r="F5" s="35" t="s">
        <v>4</v>
      </c>
      <c r="G5" s="35"/>
      <c r="H5" s="35"/>
      <c r="I5" s="35" t="s">
        <v>5</v>
      </c>
      <c r="J5" s="35"/>
      <c r="K5" s="35"/>
      <c r="L5" s="35" t="s">
        <v>6</v>
      </c>
      <c r="M5" s="35"/>
      <c r="N5" s="35"/>
      <c r="O5" s="35" t="s">
        <v>7</v>
      </c>
      <c r="P5" s="35"/>
      <c r="Q5" s="35"/>
      <c r="R5" s="35" t="s">
        <v>8</v>
      </c>
      <c r="S5" s="35"/>
      <c r="T5" s="35"/>
      <c r="U5" s="43"/>
    </row>
    <row r="6" spans="1:21" x14ac:dyDescent="0.2">
      <c r="A6" s="35"/>
      <c r="B6" s="35"/>
      <c r="C6" s="34" t="s">
        <v>9</v>
      </c>
      <c r="D6" s="34" t="s">
        <v>10</v>
      </c>
      <c r="E6" s="34" t="s">
        <v>11</v>
      </c>
      <c r="F6" s="34" t="s">
        <v>9</v>
      </c>
      <c r="G6" s="34" t="s">
        <v>10</v>
      </c>
      <c r="H6" s="34" t="s">
        <v>12</v>
      </c>
      <c r="I6" s="34" t="s">
        <v>9</v>
      </c>
      <c r="J6" s="34" t="s">
        <v>10</v>
      </c>
      <c r="K6" s="34" t="s">
        <v>12</v>
      </c>
      <c r="L6" s="34" t="s">
        <v>9</v>
      </c>
      <c r="M6" s="34" t="s">
        <v>10</v>
      </c>
      <c r="N6" s="34" t="s">
        <v>12</v>
      </c>
      <c r="O6" s="34" t="s">
        <v>9</v>
      </c>
      <c r="P6" s="34" t="s">
        <v>10</v>
      </c>
      <c r="Q6" s="34" t="s">
        <v>12</v>
      </c>
      <c r="R6" s="34" t="s">
        <v>9</v>
      </c>
      <c r="S6" s="34" t="s">
        <v>10</v>
      </c>
      <c r="T6" s="34" t="s">
        <v>12</v>
      </c>
      <c r="U6" s="43"/>
    </row>
    <row r="7" spans="1:21" ht="36.75" customHeight="1" x14ac:dyDescent="0.2">
      <c r="A7" s="34" t="s">
        <v>13</v>
      </c>
      <c r="B7" s="7">
        <v>19798</v>
      </c>
      <c r="C7" s="7">
        <v>19838</v>
      </c>
      <c r="D7" s="7">
        <v>19502</v>
      </c>
      <c r="E7" s="7">
        <f>SUM(C7:D7)</f>
        <v>39340</v>
      </c>
      <c r="F7" s="5">
        <v>12</v>
      </c>
      <c r="G7" s="5">
        <v>2</v>
      </c>
      <c r="H7" s="5">
        <f>SUM(F7+G7)</f>
        <v>14</v>
      </c>
      <c r="I7" s="5">
        <v>30</v>
      </c>
      <c r="J7" s="5">
        <v>22</v>
      </c>
      <c r="K7" s="5">
        <f t="shared" ref="K7:K13" si="0">SUM(I7+J7)</f>
        <v>52</v>
      </c>
      <c r="L7" s="5">
        <v>38</v>
      </c>
      <c r="M7" s="5">
        <v>26</v>
      </c>
      <c r="N7" s="5">
        <f t="shared" ref="N7:N13" si="1">SUM(L7+M7)</f>
        <v>64</v>
      </c>
      <c r="O7" s="5">
        <v>52</v>
      </c>
      <c r="P7" s="5">
        <v>33</v>
      </c>
      <c r="Q7" s="5">
        <f t="shared" ref="Q7:Q13" si="2">SUM(O7+P7)</f>
        <v>85</v>
      </c>
      <c r="R7" s="6">
        <v>-4</v>
      </c>
      <c r="S7" s="6">
        <v>-18</v>
      </c>
      <c r="T7" s="6">
        <f t="shared" ref="T7:T13" si="3">SUM(R7+S7)</f>
        <v>-22</v>
      </c>
      <c r="U7" s="7">
        <f>H7-K7+N7-Q7+T7</f>
        <v>-81</v>
      </c>
    </row>
    <row r="8" spans="1:21" ht="36.75" customHeight="1" x14ac:dyDescent="0.2">
      <c r="A8" s="34" t="s">
        <v>25</v>
      </c>
      <c r="B8" s="7">
        <v>27694</v>
      </c>
      <c r="C8" s="7">
        <v>29222</v>
      </c>
      <c r="D8" s="7">
        <v>29367</v>
      </c>
      <c r="E8" s="7">
        <f>SUM(C8:D8)</f>
        <v>58589</v>
      </c>
      <c r="F8" s="5">
        <v>10</v>
      </c>
      <c r="G8" s="5">
        <v>15</v>
      </c>
      <c r="H8" s="5">
        <f t="shared" ref="H8:H13" si="4">SUM(F8+G8)</f>
        <v>25</v>
      </c>
      <c r="I8" s="5">
        <v>46</v>
      </c>
      <c r="J8" s="5">
        <v>33</v>
      </c>
      <c r="K8" s="5">
        <f t="shared" si="0"/>
        <v>79</v>
      </c>
      <c r="L8" s="5">
        <v>57</v>
      </c>
      <c r="M8" s="5">
        <v>29</v>
      </c>
      <c r="N8" s="5">
        <f t="shared" si="1"/>
        <v>86</v>
      </c>
      <c r="O8" s="5">
        <v>68</v>
      </c>
      <c r="P8" s="5">
        <v>48</v>
      </c>
      <c r="Q8" s="5">
        <f t="shared" si="2"/>
        <v>116</v>
      </c>
      <c r="R8" s="6">
        <v>7</v>
      </c>
      <c r="S8" s="6">
        <v>12</v>
      </c>
      <c r="T8" s="6">
        <f t="shared" si="3"/>
        <v>19</v>
      </c>
      <c r="U8" s="7">
        <f>H8-K8+N8-Q8+T8</f>
        <v>-65</v>
      </c>
    </row>
    <row r="9" spans="1:21" ht="36.75" customHeight="1" x14ac:dyDescent="0.2">
      <c r="A9" s="34" t="s">
        <v>14</v>
      </c>
      <c r="B9" s="7">
        <v>10389</v>
      </c>
      <c r="C9" s="7">
        <v>11029</v>
      </c>
      <c r="D9" s="7">
        <v>10886</v>
      </c>
      <c r="E9" s="7">
        <f t="shared" ref="E9:E12" si="5">SUM(C9:D9)</f>
        <v>21915</v>
      </c>
      <c r="F9" s="5">
        <v>6</v>
      </c>
      <c r="G9" s="5">
        <v>3</v>
      </c>
      <c r="H9" s="5">
        <f t="shared" si="4"/>
        <v>9</v>
      </c>
      <c r="I9" s="5">
        <v>23</v>
      </c>
      <c r="J9" s="5">
        <v>12</v>
      </c>
      <c r="K9" s="5">
        <f t="shared" si="0"/>
        <v>35</v>
      </c>
      <c r="L9" s="5">
        <v>25</v>
      </c>
      <c r="M9" s="5">
        <v>15</v>
      </c>
      <c r="N9" s="5">
        <f t="shared" si="1"/>
        <v>40</v>
      </c>
      <c r="O9" s="5">
        <v>33</v>
      </c>
      <c r="P9" s="5">
        <v>16</v>
      </c>
      <c r="Q9" s="5">
        <f t="shared" si="2"/>
        <v>49</v>
      </c>
      <c r="R9" s="6">
        <v>-3</v>
      </c>
      <c r="S9" s="6">
        <v>-2</v>
      </c>
      <c r="T9" s="6">
        <f t="shared" si="3"/>
        <v>-5</v>
      </c>
      <c r="U9" s="7">
        <f t="shared" ref="U9:U13" si="6">H9-K9+N9-Q9+T9</f>
        <v>-40</v>
      </c>
    </row>
    <row r="10" spans="1:21" ht="36.75" customHeight="1" x14ac:dyDescent="0.2">
      <c r="A10" s="34" t="s">
        <v>15</v>
      </c>
      <c r="B10" s="7">
        <v>9237</v>
      </c>
      <c r="C10" s="7">
        <v>10189</v>
      </c>
      <c r="D10" s="7">
        <v>10685</v>
      </c>
      <c r="E10" s="7">
        <f t="shared" si="5"/>
        <v>20874</v>
      </c>
      <c r="F10" s="5">
        <v>5</v>
      </c>
      <c r="G10" s="5">
        <v>0</v>
      </c>
      <c r="H10" s="5">
        <f t="shared" si="4"/>
        <v>5</v>
      </c>
      <c r="I10" s="5">
        <v>12</v>
      </c>
      <c r="J10" s="5">
        <v>13</v>
      </c>
      <c r="K10" s="5">
        <f t="shared" si="0"/>
        <v>25</v>
      </c>
      <c r="L10" s="5">
        <v>18</v>
      </c>
      <c r="M10" s="5">
        <v>4</v>
      </c>
      <c r="N10" s="5">
        <f t="shared" si="1"/>
        <v>22</v>
      </c>
      <c r="O10" s="5">
        <v>24</v>
      </c>
      <c r="P10" s="5">
        <v>21</v>
      </c>
      <c r="Q10" s="5">
        <f t="shared" si="2"/>
        <v>45</v>
      </c>
      <c r="R10" s="6">
        <v>1</v>
      </c>
      <c r="S10" s="6">
        <v>7</v>
      </c>
      <c r="T10" s="6">
        <f t="shared" si="3"/>
        <v>8</v>
      </c>
      <c r="U10" s="7">
        <f>H10-K10+N10-Q10+T10</f>
        <v>-35</v>
      </c>
    </row>
    <row r="11" spans="1:21" ht="36.75" customHeight="1" x14ac:dyDescent="0.2">
      <c r="A11" s="34" t="s">
        <v>16</v>
      </c>
      <c r="B11" s="7">
        <v>3737</v>
      </c>
      <c r="C11" s="7">
        <v>4463</v>
      </c>
      <c r="D11" s="7">
        <v>4598</v>
      </c>
      <c r="E11" s="7">
        <f t="shared" si="5"/>
        <v>9061</v>
      </c>
      <c r="F11" s="5">
        <v>3</v>
      </c>
      <c r="G11" s="5">
        <v>1</v>
      </c>
      <c r="H11" s="5">
        <f t="shared" si="4"/>
        <v>4</v>
      </c>
      <c r="I11" s="5">
        <v>4</v>
      </c>
      <c r="J11" s="5">
        <v>5</v>
      </c>
      <c r="K11" s="5">
        <f>SUM(I11+J11)</f>
        <v>9</v>
      </c>
      <c r="L11" s="5">
        <v>6</v>
      </c>
      <c r="M11" s="5">
        <v>2</v>
      </c>
      <c r="N11" s="5">
        <f t="shared" si="1"/>
        <v>8</v>
      </c>
      <c r="O11" s="5">
        <v>4</v>
      </c>
      <c r="P11" s="5">
        <v>0</v>
      </c>
      <c r="Q11" s="5">
        <f t="shared" si="2"/>
        <v>4</v>
      </c>
      <c r="R11" s="6">
        <v>1</v>
      </c>
      <c r="S11" s="6">
        <v>1</v>
      </c>
      <c r="T11" s="6">
        <f>SUM(R11+S11)</f>
        <v>2</v>
      </c>
      <c r="U11" s="7">
        <f t="shared" si="6"/>
        <v>1</v>
      </c>
    </row>
    <row r="12" spans="1:21" ht="36.75" customHeight="1" x14ac:dyDescent="0.2">
      <c r="A12" s="34" t="s">
        <v>17</v>
      </c>
      <c r="B12" s="7">
        <v>410</v>
      </c>
      <c r="C12" s="7">
        <v>428</v>
      </c>
      <c r="D12" s="7">
        <v>484</v>
      </c>
      <c r="E12" s="7">
        <f t="shared" si="5"/>
        <v>912</v>
      </c>
      <c r="F12" s="5">
        <v>1</v>
      </c>
      <c r="G12" s="5">
        <v>0</v>
      </c>
      <c r="H12" s="5">
        <f t="shared" si="4"/>
        <v>1</v>
      </c>
      <c r="I12" s="5">
        <v>0</v>
      </c>
      <c r="J12" s="5">
        <v>2</v>
      </c>
      <c r="K12" s="5">
        <f t="shared" si="0"/>
        <v>2</v>
      </c>
      <c r="L12" s="5">
        <v>0</v>
      </c>
      <c r="M12" s="5">
        <v>0</v>
      </c>
      <c r="N12" s="5">
        <f t="shared" si="1"/>
        <v>0</v>
      </c>
      <c r="O12" s="5">
        <v>1</v>
      </c>
      <c r="P12" s="5">
        <v>1</v>
      </c>
      <c r="Q12" s="5">
        <f t="shared" si="2"/>
        <v>2</v>
      </c>
      <c r="R12" s="6">
        <v>0</v>
      </c>
      <c r="S12" s="6">
        <v>0</v>
      </c>
      <c r="T12" s="6">
        <f t="shared" si="3"/>
        <v>0</v>
      </c>
      <c r="U12" s="7">
        <f t="shared" si="6"/>
        <v>-3</v>
      </c>
    </row>
    <row r="13" spans="1:21" ht="36.75" customHeight="1" thickBot="1" x14ac:dyDescent="0.25">
      <c r="A13" s="9" t="s">
        <v>20</v>
      </c>
      <c r="B13" s="24">
        <v>5100</v>
      </c>
      <c r="C13" s="24">
        <v>6131</v>
      </c>
      <c r="D13" s="24">
        <v>6478</v>
      </c>
      <c r="E13" s="7">
        <f>SUM(C13:D13)</f>
        <v>12609</v>
      </c>
      <c r="F13" s="10">
        <v>4</v>
      </c>
      <c r="G13" s="10">
        <v>1</v>
      </c>
      <c r="H13" s="10">
        <f t="shared" si="4"/>
        <v>5</v>
      </c>
      <c r="I13" s="10">
        <v>12</v>
      </c>
      <c r="J13" s="10">
        <v>10</v>
      </c>
      <c r="K13" s="10">
        <f t="shared" si="0"/>
        <v>22</v>
      </c>
      <c r="L13" s="10">
        <v>5</v>
      </c>
      <c r="M13" s="10">
        <v>5</v>
      </c>
      <c r="N13" s="10">
        <f t="shared" si="1"/>
        <v>10</v>
      </c>
      <c r="O13" s="10">
        <v>6</v>
      </c>
      <c r="P13" s="10">
        <v>13</v>
      </c>
      <c r="Q13" s="10">
        <f t="shared" si="2"/>
        <v>19</v>
      </c>
      <c r="R13" s="6">
        <v>-2</v>
      </c>
      <c r="S13" s="11">
        <v>0</v>
      </c>
      <c r="T13" s="6">
        <f t="shared" si="3"/>
        <v>-2</v>
      </c>
      <c r="U13" s="7">
        <f t="shared" si="6"/>
        <v>-28</v>
      </c>
    </row>
    <row r="14" spans="1:21" s="13" customFormat="1" ht="36.75" customHeight="1" thickTop="1" thickBot="1" x14ac:dyDescent="0.25">
      <c r="A14" s="17" t="s">
        <v>18</v>
      </c>
      <c r="B14" s="18">
        <f>SUM(B7:B13)</f>
        <v>76365</v>
      </c>
      <c r="C14" s="20">
        <f>SUM(C7:C13)</f>
        <v>81300</v>
      </c>
      <c r="D14" s="20">
        <f>SUM(D7:D13)</f>
        <v>82000</v>
      </c>
      <c r="E14" s="18">
        <f>C14+D14</f>
        <v>163300</v>
      </c>
      <c r="F14" s="18">
        <f>SUM(F7:F13)</f>
        <v>41</v>
      </c>
      <c r="G14" s="18">
        <f>SUM(G7:G13)</f>
        <v>22</v>
      </c>
      <c r="H14" s="18">
        <f>SUM(H7:H13)</f>
        <v>63</v>
      </c>
      <c r="I14" s="18">
        <f t="shared" ref="I14:U14" si="7">SUM(I7:I13)</f>
        <v>127</v>
      </c>
      <c r="J14" s="18">
        <f t="shared" si="7"/>
        <v>97</v>
      </c>
      <c r="K14" s="18">
        <f>SUM(K7:K13)</f>
        <v>224</v>
      </c>
      <c r="L14" s="18">
        <f t="shared" si="7"/>
        <v>149</v>
      </c>
      <c r="M14" s="18">
        <f t="shared" si="7"/>
        <v>81</v>
      </c>
      <c r="N14" s="18">
        <f t="shared" si="7"/>
        <v>230</v>
      </c>
      <c r="O14" s="18">
        <f t="shared" si="7"/>
        <v>188</v>
      </c>
      <c r="P14" s="18">
        <f t="shared" si="7"/>
        <v>132</v>
      </c>
      <c r="Q14" s="18">
        <f>SUM(Q7:Q13)</f>
        <v>320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-251</v>
      </c>
    </row>
    <row r="15" spans="1:21" ht="36.75" customHeight="1" thickTop="1" x14ac:dyDescent="0.2">
      <c r="A15" s="12" t="s">
        <v>19</v>
      </c>
      <c r="B15" s="21">
        <f>B14-B16</f>
        <v>-69</v>
      </c>
      <c r="C15" s="21">
        <f>C14-C16</f>
        <v>-125</v>
      </c>
      <c r="D15" s="21">
        <f>D14-D16</f>
        <v>-126</v>
      </c>
      <c r="E15" s="21">
        <f>C15+D15</f>
        <v>-251</v>
      </c>
      <c r="F15" s="36">
        <f>H14-K14</f>
        <v>-161</v>
      </c>
      <c r="G15" s="37"/>
      <c r="H15" s="37"/>
      <c r="I15" s="37"/>
      <c r="J15" s="37"/>
      <c r="K15" s="38"/>
      <c r="L15" s="36">
        <f>N14-Q14</f>
        <v>-90</v>
      </c>
      <c r="M15" s="37"/>
      <c r="N15" s="37"/>
      <c r="O15" s="37"/>
      <c r="P15" s="37"/>
      <c r="Q15" s="38"/>
      <c r="R15" s="14"/>
      <c r="S15" s="15" t="s">
        <v>23</v>
      </c>
      <c r="T15" s="15"/>
      <c r="U15" s="16"/>
    </row>
    <row r="16" spans="1:21" ht="36.75" customHeight="1" x14ac:dyDescent="0.2">
      <c r="A16" s="8" t="s">
        <v>21</v>
      </c>
      <c r="B16" s="22">
        <v>76434</v>
      </c>
      <c r="C16" s="23">
        <v>81425</v>
      </c>
      <c r="D16" s="23">
        <v>82126</v>
      </c>
      <c r="E16" s="22">
        <v>163551</v>
      </c>
      <c r="G16" s="39" t="s">
        <v>27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2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2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2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2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6641A-4004-4A66-A5AB-334C577EC2EA}">
  <sheetPr>
    <pageSetUpPr fitToPage="1"/>
  </sheetPr>
  <dimension ref="A1:U20"/>
  <sheetViews>
    <sheetView showGridLines="0" zoomScale="115" zoomScaleNormal="115" workbookViewId="0">
      <selection activeCell="G11" sqref="G11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6" width="6" style="2" customWidth="1"/>
    <col min="17" max="17" width="7" style="2" bestFit="1" customWidth="1"/>
    <col min="18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1" x14ac:dyDescent="0.2">
      <c r="Q3" s="3"/>
      <c r="U3" s="4" t="s">
        <v>28</v>
      </c>
    </row>
    <row r="4" spans="1:21" x14ac:dyDescent="0.2">
      <c r="A4" s="35"/>
      <c r="B4" s="35" t="s">
        <v>0</v>
      </c>
      <c r="C4" s="35" t="s">
        <v>22</v>
      </c>
      <c r="D4" s="35"/>
      <c r="E4" s="35"/>
      <c r="F4" s="35" t="s">
        <v>1</v>
      </c>
      <c r="G4" s="35"/>
      <c r="H4" s="35"/>
      <c r="I4" s="35"/>
      <c r="J4" s="35"/>
      <c r="K4" s="35"/>
      <c r="L4" s="35" t="s">
        <v>2</v>
      </c>
      <c r="M4" s="35"/>
      <c r="N4" s="35"/>
      <c r="O4" s="35"/>
      <c r="P4" s="35"/>
      <c r="Q4" s="35"/>
      <c r="R4" s="35" t="s">
        <v>3</v>
      </c>
      <c r="S4" s="35"/>
      <c r="T4" s="35"/>
      <c r="U4" s="42" t="s">
        <v>24</v>
      </c>
    </row>
    <row r="5" spans="1:21" x14ac:dyDescent="0.2">
      <c r="A5" s="35"/>
      <c r="B5" s="35"/>
      <c r="C5" s="35"/>
      <c r="D5" s="35"/>
      <c r="E5" s="35"/>
      <c r="F5" s="35" t="s">
        <v>4</v>
      </c>
      <c r="G5" s="35"/>
      <c r="H5" s="35"/>
      <c r="I5" s="35" t="s">
        <v>5</v>
      </c>
      <c r="J5" s="35"/>
      <c r="K5" s="35"/>
      <c r="L5" s="35" t="s">
        <v>6</v>
      </c>
      <c r="M5" s="35"/>
      <c r="N5" s="35"/>
      <c r="O5" s="35" t="s">
        <v>7</v>
      </c>
      <c r="P5" s="35"/>
      <c r="Q5" s="35"/>
      <c r="R5" s="35" t="s">
        <v>8</v>
      </c>
      <c r="S5" s="35"/>
      <c r="T5" s="35"/>
      <c r="U5" s="43"/>
    </row>
    <row r="6" spans="1:21" x14ac:dyDescent="0.2">
      <c r="A6" s="35"/>
      <c r="B6" s="35"/>
      <c r="C6" s="25" t="s">
        <v>9</v>
      </c>
      <c r="D6" s="25" t="s">
        <v>10</v>
      </c>
      <c r="E6" s="25" t="s">
        <v>11</v>
      </c>
      <c r="F6" s="25" t="s">
        <v>9</v>
      </c>
      <c r="G6" s="25" t="s">
        <v>10</v>
      </c>
      <c r="H6" s="25" t="s">
        <v>12</v>
      </c>
      <c r="I6" s="25" t="s">
        <v>9</v>
      </c>
      <c r="J6" s="25" t="s">
        <v>10</v>
      </c>
      <c r="K6" s="25" t="s">
        <v>12</v>
      </c>
      <c r="L6" s="25" t="s">
        <v>9</v>
      </c>
      <c r="M6" s="25" t="s">
        <v>10</v>
      </c>
      <c r="N6" s="25" t="s">
        <v>12</v>
      </c>
      <c r="O6" s="25" t="s">
        <v>9</v>
      </c>
      <c r="P6" s="25" t="s">
        <v>10</v>
      </c>
      <c r="Q6" s="25" t="s">
        <v>12</v>
      </c>
      <c r="R6" s="25" t="s">
        <v>9</v>
      </c>
      <c r="S6" s="25" t="s">
        <v>10</v>
      </c>
      <c r="T6" s="25" t="s">
        <v>12</v>
      </c>
      <c r="U6" s="43"/>
    </row>
    <row r="7" spans="1:21" ht="36.75" customHeight="1" x14ac:dyDescent="0.2">
      <c r="A7" s="25" t="s">
        <v>13</v>
      </c>
      <c r="B7" s="7">
        <v>19891</v>
      </c>
      <c r="C7" s="7">
        <v>20191</v>
      </c>
      <c r="D7" s="7">
        <v>19864</v>
      </c>
      <c r="E7" s="7">
        <f>SUM(C7:D7)</f>
        <v>40055</v>
      </c>
      <c r="F7" s="5">
        <v>6</v>
      </c>
      <c r="G7" s="5">
        <v>7</v>
      </c>
      <c r="H7" s="5">
        <f>SUM(F7+G7)</f>
        <v>13</v>
      </c>
      <c r="I7" s="5">
        <v>30</v>
      </c>
      <c r="J7" s="5">
        <v>31</v>
      </c>
      <c r="K7" s="5">
        <f t="shared" ref="K7:K13" si="0">SUM(I7+J7)</f>
        <v>61</v>
      </c>
      <c r="L7" s="5">
        <v>27</v>
      </c>
      <c r="M7" s="5">
        <v>28</v>
      </c>
      <c r="N7" s="5">
        <f t="shared" ref="N7:N13" si="1">SUM(L7+M7)</f>
        <v>55</v>
      </c>
      <c r="O7" s="5">
        <v>55</v>
      </c>
      <c r="P7" s="5">
        <v>32</v>
      </c>
      <c r="Q7" s="5">
        <f t="shared" ref="Q7:Q13" si="2">SUM(O7+P7)</f>
        <v>87</v>
      </c>
      <c r="R7" s="6">
        <v>-8</v>
      </c>
      <c r="S7" s="6">
        <v>-5</v>
      </c>
      <c r="T7" s="6">
        <f t="shared" ref="T7:T13" si="3">SUM(R7+S7)</f>
        <v>-13</v>
      </c>
      <c r="U7" s="7">
        <f>H7-K7+N7-Q7+T7</f>
        <v>-93</v>
      </c>
    </row>
    <row r="8" spans="1:21" ht="36.75" customHeight="1" x14ac:dyDescent="0.2">
      <c r="A8" s="25" t="s">
        <v>25</v>
      </c>
      <c r="B8" s="7">
        <v>27791</v>
      </c>
      <c r="C8" s="7">
        <v>29656</v>
      </c>
      <c r="D8" s="7">
        <v>29689</v>
      </c>
      <c r="E8" s="7">
        <f>SUM(C8:D8)</f>
        <v>59345</v>
      </c>
      <c r="F8" s="5">
        <v>10</v>
      </c>
      <c r="G8" s="5">
        <v>19</v>
      </c>
      <c r="H8" s="5">
        <f t="shared" ref="H8:H13" si="4">SUM(F8+G8)</f>
        <v>29</v>
      </c>
      <c r="I8" s="5">
        <v>28</v>
      </c>
      <c r="J8" s="5">
        <v>33</v>
      </c>
      <c r="K8" s="5">
        <f t="shared" si="0"/>
        <v>61</v>
      </c>
      <c r="L8" s="5">
        <v>46</v>
      </c>
      <c r="M8" s="5">
        <v>36</v>
      </c>
      <c r="N8" s="5">
        <f t="shared" si="1"/>
        <v>82</v>
      </c>
      <c r="O8" s="5">
        <v>56</v>
      </c>
      <c r="P8" s="5">
        <v>35</v>
      </c>
      <c r="Q8" s="5">
        <f t="shared" si="2"/>
        <v>91</v>
      </c>
      <c r="R8" s="6">
        <v>10</v>
      </c>
      <c r="S8" s="6">
        <v>7</v>
      </c>
      <c r="T8" s="6">
        <f t="shared" si="3"/>
        <v>17</v>
      </c>
      <c r="U8" s="7">
        <f>H8-K8+N8-Q8+T8</f>
        <v>-24</v>
      </c>
    </row>
    <row r="9" spans="1:21" ht="36.75" customHeight="1" x14ac:dyDescent="0.2">
      <c r="A9" s="25" t="s">
        <v>14</v>
      </c>
      <c r="B9" s="7">
        <v>10466</v>
      </c>
      <c r="C9" s="7">
        <v>11259</v>
      </c>
      <c r="D9" s="7">
        <v>11042</v>
      </c>
      <c r="E9" s="7">
        <f t="shared" ref="E9:E12" si="5">SUM(C9:D9)</f>
        <v>22301</v>
      </c>
      <c r="F9" s="5">
        <v>2</v>
      </c>
      <c r="G9" s="5">
        <v>3</v>
      </c>
      <c r="H9" s="5">
        <f t="shared" si="4"/>
        <v>5</v>
      </c>
      <c r="I9" s="5">
        <v>13</v>
      </c>
      <c r="J9" s="5">
        <v>15</v>
      </c>
      <c r="K9" s="5">
        <f t="shared" si="0"/>
        <v>28</v>
      </c>
      <c r="L9" s="5">
        <v>18</v>
      </c>
      <c r="M9" s="5">
        <v>27</v>
      </c>
      <c r="N9" s="5">
        <f t="shared" si="1"/>
        <v>45</v>
      </c>
      <c r="O9" s="5">
        <v>16</v>
      </c>
      <c r="P9" s="5">
        <v>19</v>
      </c>
      <c r="Q9" s="5">
        <f t="shared" si="2"/>
        <v>35</v>
      </c>
      <c r="R9" s="6">
        <v>1</v>
      </c>
      <c r="S9" s="6">
        <v>-1</v>
      </c>
      <c r="T9" s="6">
        <f t="shared" si="3"/>
        <v>0</v>
      </c>
      <c r="U9" s="7">
        <f t="shared" ref="U9:U13" si="6">H9-K9+N9-Q9+T9</f>
        <v>-13</v>
      </c>
    </row>
    <row r="10" spans="1:21" ht="36.75" customHeight="1" x14ac:dyDescent="0.2">
      <c r="A10" s="25" t="s">
        <v>15</v>
      </c>
      <c r="B10" s="7">
        <v>9335</v>
      </c>
      <c r="C10" s="7">
        <v>10388</v>
      </c>
      <c r="D10" s="7">
        <v>10920</v>
      </c>
      <c r="E10" s="7">
        <f t="shared" si="5"/>
        <v>21308</v>
      </c>
      <c r="F10" s="5">
        <v>2</v>
      </c>
      <c r="G10" s="5">
        <v>6</v>
      </c>
      <c r="H10" s="5">
        <f t="shared" si="4"/>
        <v>8</v>
      </c>
      <c r="I10" s="5">
        <v>13</v>
      </c>
      <c r="J10" s="5">
        <v>11</v>
      </c>
      <c r="K10" s="5">
        <f t="shared" si="0"/>
        <v>24</v>
      </c>
      <c r="L10" s="5">
        <v>17</v>
      </c>
      <c r="M10" s="5">
        <v>12</v>
      </c>
      <c r="N10" s="5">
        <f t="shared" si="1"/>
        <v>29</v>
      </c>
      <c r="O10" s="5">
        <v>30</v>
      </c>
      <c r="P10" s="5">
        <v>13</v>
      </c>
      <c r="Q10" s="5">
        <f t="shared" si="2"/>
        <v>43</v>
      </c>
      <c r="R10" s="6">
        <v>-6</v>
      </c>
      <c r="S10" s="6">
        <v>-8</v>
      </c>
      <c r="T10" s="6">
        <f t="shared" si="3"/>
        <v>-14</v>
      </c>
      <c r="U10" s="7">
        <f>H10-K10+N10-Q10+T10</f>
        <v>-44</v>
      </c>
    </row>
    <row r="11" spans="1:21" ht="36.75" customHeight="1" x14ac:dyDescent="0.2">
      <c r="A11" s="25" t="s">
        <v>16</v>
      </c>
      <c r="B11" s="7">
        <v>3703</v>
      </c>
      <c r="C11" s="7">
        <v>4474</v>
      </c>
      <c r="D11" s="7">
        <v>4628</v>
      </c>
      <c r="E11" s="7">
        <f t="shared" si="5"/>
        <v>9102</v>
      </c>
      <c r="F11" s="5">
        <v>2</v>
      </c>
      <c r="G11" s="5">
        <v>3</v>
      </c>
      <c r="H11" s="5">
        <f t="shared" si="4"/>
        <v>5</v>
      </c>
      <c r="I11" s="5">
        <v>7</v>
      </c>
      <c r="J11" s="5">
        <v>6</v>
      </c>
      <c r="K11" s="5">
        <f>SUM(I11+J11)</f>
        <v>13</v>
      </c>
      <c r="L11" s="5">
        <v>8</v>
      </c>
      <c r="M11" s="5">
        <v>1</v>
      </c>
      <c r="N11" s="5">
        <f t="shared" si="1"/>
        <v>9</v>
      </c>
      <c r="O11" s="5">
        <v>6</v>
      </c>
      <c r="P11" s="5">
        <v>5</v>
      </c>
      <c r="Q11" s="5">
        <f t="shared" si="2"/>
        <v>11</v>
      </c>
      <c r="R11" s="6">
        <v>3</v>
      </c>
      <c r="S11" s="6">
        <v>7</v>
      </c>
      <c r="T11" s="6">
        <f t="shared" si="3"/>
        <v>10</v>
      </c>
      <c r="U11" s="7">
        <f t="shared" si="6"/>
        <v>0</v>
      </c>
    </row>
    <row r="12" spans="1:21" ht="36.75" customHeight="1" x14ac:dyDescent="0.2">
      <c r="A12" s="25" t="s">
        <v>17</v>
      </c>
      <c r="B12" s="7">
        <v>416</v>
      </c>
      <c r="C12" s="7">
        <v>443</v>
      </c>
      <c r="D12" s="7">
        <v>493</v>
      </c>
      <c r="E12" s="7">
        <f t="shared" si="5"/>
        <v>936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3</v>
      </c>
      <c r="K12" s="5">
        <f t="shared" si="0"/>
        <v>4</v>
      </c>
      <c r="L12" s="5">
        <v>0</v>
      </c>
      <c r="M12" s="5">
        <v>0</v>
      </c>
      <c r="N12" s="5">
        <f t="shared" si="1"/>
        <v>0</v>
      </c>
      <c r="O12" s="5">
        <v>2</v>
      </c>
      <c r="P12" s="5">
        <v>1</v>
      </c>
      <c r="Q12" s="5">
        <f t="shared" si="2"/>
        <v>3</v>
      </c>
      <c r="R12" s="6">
        <v>-1</v>
      </c>
      <c r="S12" s="6">
        <v>0</v>
      </c>
      <c r="T12" s="6">
        <f t="shared" si="3"/>
        <v>-1</v>
      </c>
      <c r="U12" s="7">
        <f t="shared" si="6"/>
        <v>-8</v>
      </c>
    </row>
    <row r="13" spans="1:21" ht="36.75" customHeight="1" thickBot="1" x14ac:dyDescent="0.25">
      <c r="A13" s="9" t="s">
        <v>20</v>
      </c>
      <c r="B13" s="24">
        <v>5100</v>
      </c>
      <c r="C13" s="24">
        <v>6230</v>
      </c>
      <c r="D13" s="24">
        <v>6545</v>
      </c>
      <c r="E13" s="7">
        <f>SUM(C13:D13)</f>
        <v>12775</v>
      </c>
      <c r="F13" s="10">
        <v>0</v>
      </c>
      <c r="G13" s="10">
        <v>0</v>
      </c>
      <c r="H13" s="10">
        <f t="shared" si="4"/>
        <v>0</v>
      </c>
      <c r="I13" s="10">
        <v>9</v>
      </c>
      <c r="J13" s="10">
        <v>6</v>
      </c>
      <c r="K13" s="10">
        <f t="shared" si="0"/>
        <v>15</v>
      </c>
      <c r="L13" s="10">
        <v>6</v>
      </c>
      <c r="M13" s="10">
        <v>7</v>
      </c>
      <c r="N13" s="10">
        <f t="shared" si="1"/>
        <v>13</v>
      </c>
      <c r="O13" s="10">
        <v>10</v>
      </c>
      <c r="P13" s="10">
        <v>13</v>
      </c>
      <c r="Q13" s="10">
        <f t="shared" si="2"/>
        <v>23</v>
      </c>
      <c r="R13" s="11">
        <v>1</v>
      </c>
      <c r="S13" s="11">
        <v>0</v>
      </c>
      <c r="T13" s="6">
        <f t="shared" si="3"/>
        <v>1</v>
      </c>
      <c r="U13" s="7">
        <f t="shared" si="6"/>
        <v>-24</v>
      </c>
    </row>
    <row r="14" spans="1:21" s="13" customFormat="1" ht="36.75" customHeight="1" thickTop="1" thickBot="1" x14ac:dyDescent="0.25">
      <c r="A14" s="17" t="s">
        <v>18</v>
      </c>
      <c r="B14" s="18">
        <f>SUM(B7:B13)</f>
        <v>76702</v>
      </c>
      <c r="C14" s="20">
        <f>SUM(C7:C13)</f>
        <v>82641</v>
      </c>
      <c r="D14" s="20">
        <f>SUM(D7:D13)</f>
        <v>83181</v>
      </c>
      <c r="E14" s="18">
        <f>C14+D14</f>
        <v>165822</v>
      </c>
      <c r="F14" s="18">
        <f>SUM(F7:F13)</f>
        <v>22</v>
      </c>
      <c r="G14" s="18">
        <f>SUM(G7:G13)</f>
        <v>38</v>
      </c>
      <c r="H14" s="18">
        <f>SUM(H7:H13)</f>
        <v>60</v>
      </c>
      <c r="I14" s="18">
        <f t="shared" ref="I14:U14" si="7">SUM(I7:I13)</f>
        <v>101</v>
      </c>
      <c r="J14" s="18">
        <f t="shared" si="7"/>
        <v>105</v>
      </c>
      <c r="K14" s="18">
        <f>SUM(K7:K13)</f>
        <v>206</v>
      </c>
      <c r="L14" s="18">
        <f t="shared" si="7"/>
        <v>122</v>
      </c>
      <c r="M14" s="18">
        <f t="shared" si="7"/>
        <v>111</v>
      </c>
      <c r="N14" s="18">
        <f t="shared" si="7"/>
        <v>233</v>
      </c>
      <c r="O14" s="18">
        <f t="shared" si="7"/>
        <v>175</v>
      </c>
      <c r="P14" s="18">
        <f t="shared" si="7"/>
        <v>118</v>
      </c>
      <c r="Q14" s="18">
        <f>SUM(Q7:Q13)</f>
        <v>293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-206</v>
      </c>
    </row>
    <row r="15" spans="1:21" ht="36.75" customHeight="1" thickTop="1" x14ac:dyDescent="0.2">
      <c r="A15" s="12" t="s">
        <v>19</v>
      </c>
      <c r="B15" s="21">
        <f>B14-B16</f>
        <v>-63</v>
      </c>
      <c r="C15" s="21">
        <f>C14-C16</f>
        <v>-132</v>
      </c>
      <c r="D15" s="21">
        <f>D14-D16</f>
        <v>-74</v>
      </c>
      <c r="E15" s="21">
        <f>C15+D15</f>
        <v>-206</v>
      </c>
      <c r="F15" s="36">
        <f>H14-K14</f>
        <v>-146</v>
      </c>
      <c r="G15" s="37"/>
      <c r="H15" s="37"/>
      <c r="I15" s="37"/>
      <c r="J15" s="37"/>
      <c r="K15" s="38"/>
      <c r="L15" s="36">
        <f>N14-Q14</f>
        <v>-60</v>
      </c>
      <c r="M15" s="37"/>
      <c r="N15" s="37"/>
      <c r="O15" s="37"/>
      <c r="P15" s="37"/>
      <c r="Q15" s="38"/>
      <c r="R15" s="14"/>
      <c r="S15" s="15" t="s">
        <v>23</v>
      </c>
      <c r="T15" s="15"/>
      <c r="U15" s="16"/>
    </row>
    <row r="16" spans="1:21" ht="36.75" customHeight="1" x14ac:dyDescent="0.2">
      <c r="A16" s="8" t="s">
        <v>21</v>
      </c>
      <c r="B16" s="22">
        <v>76765</v>
      </c>
      <c r="C16" s="23">
        <v>82773</v>
      </c>
      <c r="D16" s="23">
        <v>83255</v>
      </c>
      <c r="E16" s="22">
        <v>166028</v>
      </c>
      <c r="G16" s="39" t="s">
        <v>27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2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2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2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2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D3D13-D870-4BCA-973A-5A1DE31E631E}">
  <sheetPr>
    <pageSetUpPr fitToPage="1"/>
  </sheetPr>
  <dimension ref="A1:U20"/>
  <sheetViews>
    <sheetView showGridLines="0" zoomScale="115" zoomScaleNormal="115" workbookViewId="0">
      <selection activeCell="Q10" sqref="Q10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6" width="6" style="2" customWidth="1"/>
    <col min="17" max="17" width="7" style="2" bestFit="1" customWidth="1"/>
    <col min="18" max="18" width="6.44140625" style="2" customWidth="1"/>
    <col min="19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1" x14ac:dyDescent="0.2">
      <c r="Q3" s="3"/>
      <c r="U3" s="4" t="s">
        <v>36</v>
      </c>
    </row>
    <row r="4" spans="1:21" x14ac:dyDescent="0.2">
      <c r="A4" s="35"/>
      <c r="B4" s="35" t="s">
        <v>0</v>
      </c>
      <c r="C4" s="35" t="s">
        <v>22</v>
      </c>
      <c r="D4" s="35"/>
      <c r="E4" s="35"/>
      <c r="F4" s="35" t="s">
        <v>1</v>
      </c>
      <c r="G4" s="35"/>
      <c r="H4" s="35"/>
      <c r="I4" s="35"/>
      <c r="J4" s="35"/>
      <c r="K4" s="35"/>
      <c r="L4" s="35" t="s">
        <v>2</v>
      </c>
      <c r="M4" s="35"/>
      <c r="N4" s="35"/>
      <c r="O4" s="35"/>
      <c r="P4" s="35"/>
      <c r="Q4" s="35"/>
      <c r="R4" s="35" t="s">
        <v>3</v>
      </c>
      <c r="S4" s="35"/>
      <c r="T4" s="35"/>
      <c r="U4" s="42" t="s">
        <v>24</v>
      </c>
    </row>
    <row r="5" spans="1:21" x14ac:dyDescent="0.2">
      <c r="A5" s="35"/>
      <c r="B5" s="35"/>
      <c r="C5" s="35"/>
      <c r="D5" s="35"/>
      <c r="E5" s="35"/>
      <c r="F5" s="35" t="s">
        <v>4</v>
      </c>
      <c r="G5" s="35"/>
      <c r="H5" s="35"/>
      <c r="I5" s="35" t="s">
        <v>5</v>
      </c>
      <c r="J5" s="35"/>
      <c r="K5" s="35"/>
      <c r="L5" s="35" t="s">
        <v>6</v>
      </c>
      <c r="M5" s="35"/>
      <c r="N5" s="35"/>
      <c r="O5" s="35" t="s">
        <v>7</v>
      </c>
      <c r="P5" s="35"/>
      <c r="Q5" s="35"/>
      <c r="R5" s="35" t="s">
        <v>8</v>
      </c>
      <c r="S5" s="35"/>
      <c r="T5" s="35"/>
      <c r="U5" s="43"/>
    </row>
    <row r="6" spans="1:21" x14ac:dyDescent="0.2">
      <c r="A6" s="35"/>
      <c r="B6" s="35"/>
      <c r="C6" s="33" t="s">
        <v>9</v>
      </c>
      <c r="D6" s="33" t="s">
        <v>10</v>
      </c>
      <c r="E6" s="33" t="s">
        <v>11</v>
      </c>
      <c r="F6" s="33" t="s">
        <v>9</v>
      </c>
      <c r="G6" s="33" t="s">
        <v>10</v>
      </c>
      <c r="H6" s="33" t="s">
        <v>12</v>
      </c>
      <c r="I6" s="33" t="s">
        <v>9</v>
      </c>
      <c r="J6" s="33" t="s">
        <v>10</v>
      </c>
      <c r="K6" s="33" t="s">
        <v>12</v>
      </c>
      <c r="L6" s="33" t="s">
        <v>9</v>
      </c>
      <c r="M6" s="33" t="s">
        <v>10</v>
      </c>
      <c r="N6" s="33" t="s">
        <v>12</v>
      </c>
      <c r="O6" s="33" t="s">
        <v>9</v>
      </c>
      <c r="P6" s="33" t="s">
        <v>10</v>
      </c>
      <c r="Q6" s="33" t="s">
        <v>12</v>
      </c>
      <c r="R6" s="33" t="s">
        <v>9</v>
      </c>
      <c r="S6" s="33" t="s">
        <v>10</v>
      </c>
      <c r="T6" s="33" t="s">
        <v>12</v>
      </c>
      <c r="U6" s="43"/>
    </row>
    <row r="7" spans="1:21" ht="36.75" customHeight="1" x14ac:dyDescent="0.2">
      <c r="A7" s="33" t="s">
        <v>13</v>
      </c>
      <c r="B7" s="7">
        <v>19835</v>
      </c>
      <c r="C7" s="7">
        <v>19874</v>
      </c>
      <c r="D7" s="7">
        <v>19547</v>
      </c>
      <c r="E7" s="7">
        <f>SUM(C7:D7)</f>
        <v>39421</v>
      </c>
      <c r="F7" s="5">
        <v>3</v>
      </c>
      <c r="G7" s="5">
        <v>4</v>
      </c>
      <c r="H7" s="5">
        <f>SUM(F7+G7)</f>
        <v>7</v>
      </c>
      <c r="I7" s="5">
        <v>28</v>
      </c>
      <c r="J7" s="5">
        <v>23</v>
      </c>
      <c r="K7" s="5">
        <f t="shared" ref="K7:K13" si="0">SUM(I7+J7)</f>
        <v>51</v>
      </c>
      <c r="L7" s="5">
        <v>22</v>
      </c>
      <c r="M7" s="5">
        <v>28</v>
      </c>
      <c r="N7" s="5">
        <f t="shared" ref="N7:N13" si="1">SUM(L7+M7)</f>
        <v>50</v>
      </c>
      <c r="O7" s="5">
        <v>39</v>
      </c>
      <c r="P7" s="5">
        <v>30</v>
      </c>
      <c r="Q7" s="5">
        <f t="shared" ref="Q7:Q13" si="2">SUM(O7+P7)</f>
        <v>69</v>
      </c>
      <c r="R7" s="6">
        <v>-11</v>
      </c>
      <c r="S7" s="6">
        <v>-4</v>
      </c>
      <c r="T7" s="6">
        <f t="shared" ref="T7:T13" si="3">SUM(R7+S7)</f>
        <v>-15</v>
      </c>
      <c r="U7" s="7">
        <f>H7-K7+N7-Q7+T7</f>
        <v>-78</v>
      </c>
    </row>
    <row r="8" spans="1:21" ht="36.75" customHeight="1" x14ac:dyDescent="0.2">
      <c r="A8" s="33" t="s">
        <v>25</v>
      </c>
      <c r="B8" s="7">
        <v>27705</v>
      </c>
      <c r="C8" s="7">
        <v>29262</v>
      </c>
      <c r="D8" s="7">
        <v>29392</v>
      </c>
      <c r="E8" s="7">
        <f>SUM(C8:D8)</f>
        <v>58654</v>
      </c>
      <c r="F8" s="5">
        <v>8</v>
      </c>
      <c r="G8" s="5">
        <v>13</v>
      </c>
      <c r="H8" s="5">
        <f t="shared" ref="H8:H13" si="4">SUM(F8+G8)</f>
        <v>21</v>
      </c>
      <c r="I8" s="5">
        <v>39</v>
      </c>
      <c r="J8" s="5">
        <v>32</v>
      </c>
      <c r="K8" s="5">
        <f t="shared" si="0"/>
        <v>71</v>
      </c>
      <c r="L8" s="5">
        <v>53</v>
      </c>
      <c r="M8" s="5">
        <v>51</v>
      </c>
      <c r="N8" s="5">
        <f t="shared" si="1"/>
        <v>104</v>
      </c>
      <c r="O8" s="5">
        <v>67</v>
      </c>
      <c r="P8" s="5">
        <v>43</v>
      </c>
      <c r="Q8" s="5">
        <f t="shared" si="2"/>
        <v>110</v>
      </c>
      <c r="R8" s="6">
        <v>17</v>
      </c>
      <c r="S8" s="6">
        <v>4</v>
      </c>
      <c r="T8" s="6">
        <f t="shared" si="3"/>
        <v>21</v>
      </c>
      <c r="U8" s="7">
        <f>H8-K8+N8-Q8+T8</f>
        <v>-35</v>
      </c>
    </row>
    <row r="9" spans="1:21" ht="36.75" customHeight="1" x14ac:dyDescent="0.2">
      <c r="A9" s="33" t="s">
        <v>14</v>
      </c>
      <c r="B9" s="7">
        <v>10396</v>
      </c>
      <c r="C9" s="7">
        <v>11057</v>
      </c>
      <c r="D9" s="7">
        <v>10898</v>
      </c>
      <c r="E9" s="7">
        <f t="shared" ref="E9:E12" si="5">SUM(C9:D9)</f>
        <v>21955</v>
      </c>
      <c r="F9" s="5">
        <v>2</v>
      </c>
      <c r="G9" s="5">
        <v>5</v>
      </c>
      <c r="H9" s="5">
        <f t="shared" si="4"/>
        <v>7</v>
      </c>
      <c r="I9" s="5">
        <v>17</v>
      </c>
      <c r="J9" s="5">
        <v>12</v>
      </c>
      <c r="K9" s="5">
        <f t="shared" si="0"/>
        <v>29</v>
      </c>
      <c r="L9" s="5">
        <v>23</v>
      </c>
      <c r="M9" s="5">
        <v>16</v>
      </c>
      <c r="N9" s="5">
        <f t="shared" si="1"/>
        <v>39</v>
      </c>
      <c r="O9" s="5">
        <v>22</v>
      </c>
      <c r="P9" s="5">
        <v>18</v>
      </c>
      <c r="Q9" s="5">
        <f t="shared" si="2"/>
        <v>40</v>
      </c>
      <c r="R9" s="6">
        <v>1</v>
      </c>
      <c r="S9" s="6">
        <v>6</v>
      </c>
      <c r="T9" s="6">
        <f t="shared" si="3"/>
        <v>7</v>
      </c>
      <c r="U9" s="7">
        <f t="shared" ref="U9:U13" si="6">H9-K9+N9-Q9+T9</f>
        <v>-16</v>
      </c>
    </row>
    <row r="10" spans="1:21" ht="36.75" customHeight="1" x14ac:dyDescent="0.2">
      <c r="A10" s="33" t="s">
        <v>15</v>
      </c>
      <c r="B10" s="7">
        <v>9246</v>
      </c>
      <c r="C10" s="7">
        <v>10201</v>
      </c>
      <c r="D10" s="7">
        <v>10708</v>
      </c>
      <c r="E10" s="7">
        <f t="shared" si="5"/>
        <v>20909</v>
      </c>
      <c r="F10" s="5">
        <v>3</v>
      </c>
      <c r="G10" s="5">
        <v>3</v>
      </c>
      <c r="H10" s="5">
        <f t="shared" si="4"/>
        <v>6</v>
      </c>
      <c r="I10" s="5">
        <v>10</v>
      </c>
      <c r="J10" s="5">
        <v>13</v>
      </c>
      <c r="K10" s="5">
        <f t="shared" si="0"/>
        <v>23</v>
      </c>
      <c r="L10" s="5">
        <v>38</v>
      </c>
      <c r="M10" s="5">
        <v>18</v>
      </c>
      <c r="N10" s="5">
        <f t="shared" si="1"/>
        <v>56</v>
      </c>
      <c r="O10" s="5">
        <v>15</v>
      </c>
      <c r="P10" s="5">
        <v>21</v>
      </c>
      <c r="Q10" s="5">
        <f t="shared" si="2"/>
        <v>36</v>
      </c>
      <c r="R10" s="6">
        <v>-15</v>
      </c>
      <c r="S10" s="6">
        <v>-8</v>
      </c>
      <c r="T10" s="6">
        <f t="shared" si="3"/>
        <v>-23</v>
      </c>
      <c r="U10" s="7">
        <f>H10-K10+N10-Q10+T10</f>
        <v>-20</v>
      </c>
    </row>
    <row r="11" spans="1:21" ht="36.75" customHeight="1" x14ac:dyDescent="0.2">
      <c r="A11" s="33" t="s">
        <v>16</v>
      </c>
      <c r="B11" s="7">
        <v>3735</v>
      </c>
      <c r="C11" s="7">
        <v>4461</v>
      </c>
      <c r="D11" s="7">
        <v>4599</v>
      </c>
      <c r="E11" s="7">
        <f t="shared" si="5"/>
        <v>9060</v>
      </c>
      <c r="F11" s="5">
        <v>0</v>
      </c>
      <c r="G11" s="5">
        <v>0</v>
      </c>
      <c r="H11" s="5">
        <f t="shared" si="4"/>
        <v>0</v>
      </c>
      <c r="I11" s="5">
        <v>7</v>
      </c>
      <c r="J11" s="5">
        <v>7</v>
      </c>
      <c r="K11" s="5">
        <f>SUM(I11+J11)</f>
        <v>14</v>
      </c>
      <c r="L11" s="5">
        <v>3</v>
      </c>
      <c r="M11" s="5">
        <v>4</v>
      </c>
      <c r="N11" s="5">
        <f t="shared" si="1"/>
        <v>7</v>
      </c>
      <c r="O11" s="5">
        <v>2</v>
      </c>
      <c r="P11" s="5">
        <v>8</v>
      </c>
      <c r="Q11" s="5">
        <f t="shared" si="2"/>
        <v>10</v>
      </c>
      <c r="R11" s="6">
        <v>4</v>
      </c>
      <c r="S11" s="6">
        <v>2</v>
      </c>
      <c r="T11" s="6">
        <f>SUM(R11+S11)</f>
        <v>6</v>
      </c>
      <c r="U11" s="7">
        <f t="shared" si="6"/>
        <v>-11</v>
      </c>
    </row>
    <row r="12" spans="1:21" ht="36.75" customHeight="1" x14ac:dyDescent="0.2">
      <c r="A12" s="33" t="s">
        <v>17</v>
      </c>
      <c r="B12" s="7">
        <v>411</v>
      </c>
      <c r="C12" s="7">
        <v>428</v>
      </c>
      <c r="D12" s="7">
        <v>487</v>
      </c>
      <c r="E12" s="7">
        <f t="shared" si="5"/>
        <v>915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2</v>
      </c>
      <c r="K12" s="5">
        <f t="shared" si="0"/>
        <v>3</v>
      </c>
      <c r="L12" s="5">
        <v>0</v>
      </c>
      <c r="M12" s="5">
        <v>1</v>
      </c>
      <c r="N12" s="5">
        <f t="shared" si="1"/>
        <v>1</v>
      </c>
      <c r="O12" s="5">
        <v>0</v>
      </c>
      <c r="P12" s="5">
        <v>1</v>
      </c>
      <c r="Q12" s="5">
        <f t="shared" si="2"/>
        <v>1</v>
      </c>
      <c r="R12" s="6">
        <v>1</v>
      </c>
      <c r="S12" s="6">
        <v>1</v>
      </c>
      <c r="T12" s="6">
        <f t="shared" si="3"/>
        <v>2</v>
      </c>
      <c r="U12" s="7">
        <f t="shared" si="6"/>
        <v>-1</v>
      </c>
    </row>
    <row r="13" spans="1:21" ht="36.75" customHeight="1" thickBot="1" x14ac:dyDescent="0.25">
      <c r="A13" s="9" t="s">
        <v>20</v>
      </c>
      <c r="B13" s="24">
        <v>5106</v>
      </c>
      <c r="C13" s="24">
        <v>6142</v>
      </c>
      <c r="D13" s="24">
        <v>6495</v>
      </c>
      <c r="E13" s="7">
        <f>SUM(C13:D13)</f>
        <v>12637</v>
      </c>
      <c r="F13" s="10">
        <v>0</v>
      </c>
      <c r="G13" s="10">
        <v>1</v>
      </c>
      <c r="H13" s="10">
        <f t="shared" si="4"/>
        <v>1</v>
      </c>
      <c r="I13" s="10">
        <v>12</v>
      </c>
      <c r="J13" s="10">
        <v>7</v>
      </c>
      <c r="K13" s="10">
        <f t="shared" si="0"/>
        <v>19</v>
      </c>
      <c r="L13" s="10">
        <v>6</v>
      </c>
      <c r="M13" s="10">
        <v>8</v>
      </c>
      <c r="N13" s="10">
        <f t="shared" si="1"/>
        <v>14</v>
      </c>
      <c r="O13" s="10">
        <v>4</v>
      </c>
      <c r="P13" s="10">
        <v>5</v>
      </c>
      <c r="Q13" s="10">
        <f t="shared" si="2"/>
        <v>9</v>
      </c>
      <c r="R13" s="6">
        <v>3</v>
      </c>
      <c r="S13" s="11">
        <v>-1</v>
      </c>
      <c r="T13" s="6">
        <f t="shared" si="3"/>
        <v>2</v>
      </c>
      <c r="U13" s="7">
        <f t="shared" si="6"/>
        <v>-11</v>
      </c>
    </row>
    <row r="14" spans="1:21" s="13" customFormat="1" ht="36.75" customHeight="1" thickTop="1" thickBot="1" x14ac:dyDescent="0.25">
      <c r="A14" s="17" t="s">
        <v>18</v>
      </c>
      <c r="B14" s="18">
        <f>SUM(B7:B13)</f>
        <v>76434</v>
      </c>
      <c r="C14" s="20">
        <f>SUM(C7:C13)</f>
        <v>81425</v>
      </c>
      <c r="D14" s="20">
        <f>SUM(D7:D13)</f>
        <v>82126</v>
      </c>
      <c r="E14" s="18">
        <f>C14+D14</f>
        <v>163551</v>
      </c>
      <c r="F14" s="18">
        <f>SUM(F7:F13)</f>
        <v>16</v>
      </c>
      <c r="G14" s="18">
        <f>SUM(G7:G13)</f>
        <v>26</v>
      </c>
      <c r="H14" s="18">
        <f>SUM(H7:H13)</f>
        <v>42</v>
      </c>
      <c r="I14" s="18">
        <f t="shared" ref="I14:U14" si="7">SUM(I7:I13)</f>
        <v>114</v>
      </c>
      <c r="J14" s="18">
        <f t="shared" si="7"/>
        <v>96</v>
      </c>
      <c r="K14" s="18">
        <f>SUM(K7:K13)</f>
        <v>210</v>
      </c>
      <c r="L14" s="18">
        <f t="shared" si="7"/>
        <v>145</v>
      </c>
      <c r="M14" s="18">
        <f t="shared" si="7"/>
        <v>126</v>
      </c>
      <c r="N14" s="18">
        <f t="shared" si="7"/>
        <v>271</v>
      </c>
      <c r="O14" s="18">
        <f t="shared" si="7"/>
        <v>149</v>
      </c>
      <c r="P14" s="18">
        <f t="shared" si="7"/>
        <v>126</v>
      </c>
      <c r="Q14" s="18">
        <f>SUM(Q7:Q13)</f>
        <v>275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-172</v>
      </c>
    </row>
    <row r="15" spans="1:21" ht="36.75" customHeight="1" thickTop="1" x14ac:dyDescent="0.2">
      <c r="A15" s="12" t="s">
        <v>19</v>
      </c>
      <c r="B15" s="21">
        <f>B14-B16</f>
        <v>-10</v>
      </c>
      <c r="C15" s="21">
        <f>C14-C16</f>
        <v>-102</v>
      </c>
      <c r="D15" s="21">
        <f>D14-D16</f>
        <v>-70</v>
      </c>
      <c r="E15" s="21">
        <f>C15+D15</f>
        <v>-172</v>
      </c>
      <c r="F15" s="36">
        <f>H14-K14</f>
        <v>-168</v>
      </c>
      <c r="G15" s="37"/>
      <c r="H15" s="37"/>
      <c r="I15" s="37"/>
      <c r="J15" s="37"/>
      <c r="K15" s="38"/>
      <c r="L15" s="36">
        <f>N14-Q14</f>
        <v>-4</v>
      </c>
      <c r="M15" s="37"/>
      <c r="N15" s="37"/>
      <c r="O15" s="37"/>
      <c r="P15" s="37"/>
      <c r="Q15" s="38"/>
      <c r="R15" s="14"/>
      <c r="S15" s="15" t="s">
        <v>23</v>
      </c>
      <c r="T15" s="15"/>
      <c r="U15" s="16"/>
    </row>
    <row r="16" spans="1:21" ht="36.75" customHeight="1" x14ac:dyDescent="0.2">
      <c r="A16" s="8" t="s">
        <v>21</v>
      </c>
      <c r="B16" s="22">
        <v>76444</v>
      </c>
      <c r="C16" s="23">
        <v>81527</v>
      </c>
      <c r="D16" s="23">
        <v>82196</v>
      </c>
      <c r="E16" s="22">
        <v>163723</v>
      </c>
      <c r="G16" s="39" t="s">
        <v>27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2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2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2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2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5E4F-086A-4AE4-BAEC-45652AFE7302}">
  <sheetPr>
    <pageSetUpPr fitToPage="1"/>
  </sheetPr>
  <dimension ref="A1:U20"/>
  <sheetViews>
    <sheetView showGridLines="0" zoomScale="115" zoomScaleNormal="115" workbookViewId="0">
      <selection activeCell="B14" sqref="B14:E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6" width="6" style="2" customWidth="1"/>
    <col min="17" max="17" width="7" style="2" bestFit="1" customWidth="1"/>
    <col min="18" max="18" width="6.44140625" style="2" customWidth="1"/>
    <col min="19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1" x14ac:dyDescent="0.2">
      <c r="Q3" s="3"/>
      <c r="U3" s="4" t="s">
        <v>35</v>
      </c>
    </row>
    <row r="4" spans="1:21" x14ac:dyDescent="0.2">
      <c r="A4" s="35"/>
      <c r="B4" s="35" t="s">
        <v>0</v>
      </c>
      <c r="C4" s="35" t="s">
        <v>22</v>
      </c>
      <c r="D4" s="35"/>
      <c r="E4" s="35"/>
      <c r="F4" s="35" t="s">
        <v>1</v>
      </c>
      <c r="G4" s="35"/>
      <c r="H4" s="35"/>
      <c r="I4" s="35"/>
      <c r="J4" s="35"/>
      <c r="K4" s="35"/>
      <c r="L4" s="35" t="s">
        <v>2</v>
      </c>
      <c r="M4" s="35"/>
      <c r="N4" s="35"/>
      <c r="O4" s="35"/>
      <c r="P4" s="35"/>
      <c r="Q4" s="35"/>
      <c r="R4" s="35" t="s">
        <v>3</v>
      </c>
      <c r="S4" s="35"/>
      <c r="T4" s="35"/>
      <c r="U4" s="42" t="s">
        <v>24</v>
      </c>
    </row>
    <row r="5" spans="1:21" x14ac:dyDescent="0.2">
      <c r="A5" s="35"/>
      <c r="B5" s="35"/>
      <c r="C5" s="35"/>
      <c r="D5" s="35"/>
      <c r="E5" s="35"/>
      <c r="F5" s="35" t="s">
        <v>4</v>
      </c>
      <c r="G5" s="35"/>
      <c r="H5" s="35"/>
      <c r="I5" s="35" t="s">
        <v>5</v>
      </c>
      <c r="J5" s="35"/>
      <c r="K5" s="35"/>
      <c r="L5" s="35" t="s">
        <v>6</v>
      </c>
      <c r="M5" s="35"/>
      <c r="N5" s="35"/>
      <c r="O5" s="35" t="s">
        <v>7</v>
      </c>
      <c r="P5" s="35"/>
      <c r="Q5" s="35"/>
      <c r="R5" s="35" t="s">
        <v>8</v>
      </c>
      <c r="S5" s="35"/>
      <c r="T5" s="35"/>
      <c r="U5" s="43"/>
    </row>
    <row r="6" spans="1:21" x14ac:dyDescent="0.2">
      <c r="A6" s="35"/>
      <c r="B6" s="35"/>
      <c r="C6" s="32" t="s">
        <v>9</v>
      </c>
      <c r="D6" s="32" t="s">
        <v>10</v>
      </c>
      <c r="E6" s="32" t="s">
        <v>11</v>
      </c>
      <c r="F6" s="32" t="s">
        <v>9</v>
      </c>
      <c r="G6" s="32" t="s">
        <v>10</v>
      </c>
      <c r="H6" s="32" t="s">
        <v>12</v>
      </c>
      <c r="I6" s="32" t="s">
        <v>9</v>
      </c>
      <c r="J6" s="32" t="s">
        <v>10</v>
      </c>
      <c r="K6" s="32" t="s">
        <v>12</v>
      </c>
      <c r="L6" s="32" t="s">
        <v>9</v>
      </c>
      <c r="M6" s="32" t="s">
        <v>10</v>
      </c>
      <c r="N6" s="32" t="s">
        <v>12</v>
      </c>
      <c r="O6" s="32" t="s">
        <v>9</v>
      </c>
      <c r="P6" s="32" t="s">
        <v>10</v>
      </c>
      <c r="Q6" s="32" t="s">
        <v>12</v>
      </c>
      <c r="R6" s="32" t="s">
        <v>9</v>
      </c>
      <c r="S6" s="32" t="s">
        <v>10</v>
      </c>
      <c r="T6" s="32" t="s">
        <v>12</v>
      </c>
      <c r="U6" s="43"/>
    </row>
    <row r="7" spans="1:21" ht="36.75" customHeight="1" x14ac:dyDescent="0.2">
      <c r="A7" s="32" t="s">
        <v>13</v>
      </c>
      <c r="B7" s="7">
        <v>19847</v>
      </c>
      <c r="C7" s="7">
        <v>19927</v>
      </c>
      <c r="D7" s="7">
        <v>19572</v>
      </c>
      <c r="E7" s="7">
        <f>SUM(C7:D7)</f>
        <v>39499</v>
      </c>
      <c r="F7" s="5">
        <v>9</v>
      </c>
      <c r="G7" s="5">
        <v>7</v>
      </c>
      <c r="H7" s="5">
        <f>SUM(F7+G7)</f>
        <v>16</v>
      </c>
      <c r="I7" s="5">
        <v>18</v>
      </c>
      <c r="J7" s="5">
        <v>24</v>
      </c>
      <c r="K7" s="5">
        <f t="shared" ref="K7:K13" si="0">SUM(I7+J7)</f>
        <v>42</v>
      </c>
      <c r="L7" s="5">
        <v>34</v>
      </c>
      <c r="M7" s="5">
        <v>39</v>
      </c>
      <c r="N7" s="5">
        <f t="shared" ref="N7:N13" si="1">SUM(L7+M7)</f>
        <v>73</v>
      </c>
      <c r="O7" s="5">
        <v>52</v>
      </c>
      <c r="P7" s="5">
        <v>46</v>
      </c>
      <c r="Q7" s="5">
        <f t="shared" ref="Q7:Q13" si="2">SUM(O7+P7)</f>
        <v>98</v>
      </c>
      <c r="R7" s="6">
        <v>-2</v>
      </c>
      <c r="S7" s="6">
        <v>-1</v>
      </c>
      <c r="T7" s="6">
        <f t="shared" ref="T7:T13" si="3">SUM(R7+S7)</f>
        <v>-3</v>
      </c>
      <c r="U7" s="7">
        <f>H7-K7+N7-Q7+T7</f>
        <v>-54</v>
      </c>
    </row>
    <row r="8" spans="1:21" ht="36.75" customHeight="1" x14ac:dyDescent="0.2">
      <c r="A8" s="32" t="s">
        <v>25</v>
      </c>
      <c r="B8" s="7">
        <v>27696</v>
      </c>
      <c r="C8" s="7">
        <v>29290</v>
      </c>
      <c r="D8" s="7">
        <v>29399</v>
      </c>
      <c r="E8" s="7">
        <f>SUM(C8:D8)</f>
        <v>58689</v>
      </c>
      <c r="F8" s="5">
        <v>11</v>
      </c>
      <c r="G8" s="5">
        <v>16</v>
      </c>
      <c r="H8" s="5">
        <f t="shared" ref="H8:H13" si="4">SUM(F8+G8)</f>
        <v>27</v>
      </c>
      <c r="I8" s="5">
        <v>55</v>
      </c>
      <c r="J8" s="5">
        <v>35</v>
      </c>
      <c r="K8" s="5">
        <f t="shared" si="0"/>
        <v>90</v>
      </c>
      <c r="L8" s="5">
        <v>49</v>
      </c>
      <c r="M8" s="5">
        <v>35</v>
      </c>
      <c r="N8" s="5">
        <f t="shared" si="1"/>
        <v>84</v>
      </c>
      <c r="O8" s="5">
        <v>79</v>
      </c>
      <c r="P8" s="5">
        <v>62</v>
      </c>
      <c r="Q8" s="5">
        <f t="shared" si="2"/>
        <v>141</v>
      </c>
      <c r="R8" s="6">
        <v>10</v>
      </c>
      <c r="S8" s="6">
        <v>16</v>
      </c>
      <c r="T8" s="6">
        <f t="shared" si="3"/>
        <v>26</v>
      </c>
      <c r="U8" s="7">
        <f>H8-K8+N8-Q8+T8</f>
        <v>-94</v>
      </c>
    </row>
    <row r="9" spans="1:21" ht="36.75" customHeight="1" x14ac:dyDescent="0.2">
      <c r="A9" s="32" t="s">
        <v>14</v>
      </c>
      <c r="B9" s="7">
        <v>10403</v>
      </c>
      <c r="C9" s="7">
        <v>11070</v>
      </c>
      <c r="D9" s="7">
        <v>10901</v>
      </c>
      <c r="E9" s="7">
        <f t="shared" ref="E9:E12" si="5">SUM(C9:D9)</f>
        <v>21971</v>
      </c>
      <c r="F9" s="5">
        <v>1</v>
      </c>
      <c r="G9" s="5">
        <v>2</v>
      </c>
      <c r="H9" s="5">
        <f t="shared" si="4"/>
        <v>3</v>
      </c>
      <c r="I9" s="5">
        <v>17</v>
      </c>
      <c r="J9" s="5">
        <v>15</v>
      </c>
      <c r="K9" s="5">
        <f t="shared" si="0"/>
        <v>32</v>
      </c>
      <c r="L9" s="5">
        <v>27</v>
      </c>
      <c r="M9" s="5">
        <v>10</v>
      </c>
      <c r="N9" s="5">
        <f t="shared" si="1"/>
        <v>37</v>
      </c>
      <c r="O9" s="5">
        <v>65</v>
      </c>
      <c r="P9" s="5">
        <v>32</v>
      </c>
      <c r="Q9" s="5">
        <f t="shared" si="2"/>
        <v>97</v>
      </c>
      <c r="R9" s="6">
        <v>-2</v>
      </c>
      <c r="S9" s="6">
        <v>-6</v>
      </c>
      <c r="T9" s="6">
        <f t="shared" si="3"/>
        <v>-8</v>
      </c>
      <c r="U9" s="7">
        <f t="shared" ref="U9:U13" si="6">H9-K9+N9-Q9+T9</f>
        <v>-97</v>
      </c>
    </row>
    <row r="10" spans="1:21" ht="36.75" customHeight="1" x14ac:dyDescent="0.2">
      <c r="A10" s="32" t="s">
        <v>15</v>
      </c>
      <c r="B10" s="7">
        <v>9251</v>
      </c>
      <c r="C10" s="7">
        <v>10200</v>
      </c>
      <c r="D10" s="7">
        <v>10729</v>
      </c>
      <c r="E10" s="7">
        <f t="shared" si="5"/>
        <v>20929</v>
      </c>
      <c r="F10" s="5">
        <v>4</v>
      </c>
      <c r="G10" s="5">
        <v>6</v>
      </c>
      <c r="H10" s="5">
        <f t="shared" si="4"/>
        <v>10</v>
      </c>
      <c r="I10" s="5">
        <v>11</v>
      </c>
      <c r="J10" s="5">
        <v>8</v>
      </c>
      <c r="K10" s="5">
        <f t="shared" si="0"/>
        <v>19</v>
      </c>
      <c r="L10" s="5">
        <v>13</v>
      </c>
      <c r="M10" s="5">
        <v>12</v>
      </c>
      <c r="N10" s="5">
        <f t="shared" si="1"/>
        <v>25</v>
      </c>
      <c r="O10" s="5">
        <v>28</v>
      </c>
      <c r="P10" s="5">
        <v>17</v>
      </c>
      <c r="Q10" s="5">
        <f t="shared" si="2"/>
        <v>45</v>
      </c>
      <c r="R10" s="6">
        <v>-11</v>
      </c>
      <c r="S10" s="6">
        <v>-13</v>
      </c>
      <c r="T10" s="6">
        <f t="shared" si="3"/>
        <v>-24</v>
      </c>
      <c r="U10" s="7">
        <f>H10-K10+N10-Q10+T10</f>
        <v>-53</v>
      </c>
    </row>
    <row r="11" spans="1:21" ht="36.75" customHeight="1" x14ac:dyDescent="0.2">
      <c r="A11" s="32" t="s">
        <v>16</v>
      </c>
      <c r="B11" s="7">
        <v>3731</v>
      </c>
      <c r="C11" s="7">
        <v>4463</v>
      </c>
      <c r="D11" s="7">
        <v>4608</v>
      </c>
      <c r="E11" s="7">
        <f t="shared" si="5"/>
        <v>9071</v>
      </c>
      <c r="F11" s="5">
        <v>1</v>
      </c>
      <c r="G11" s="5">
        <v>1</v>
      </c>
      <c r="H11" s="5">
        <f t="shared" si="4"/>
        <v>2</v>
      </c>
      <c r="I11" s="5">
        <v>7</v>
      </c>
      <c r="J11" s="5">
        <v>5</v>
      </c>
      <c r="K11" s="5">
        <f>SUM(I11+J11)</f>
        <v>12</v>
      </c>
      <c r="L11" s="5">
        <v>10</v>
      </c>
      <c r="M11" s="5">
        <v>16</v>
      </c>
      <c r="N11" s="5">
        <f t="shared" si="1"/>
        <v>26</v>
      </c>
      <c r="O11" s="5">
        <v>8</v>
      </c>
      <c r="P11" s="5">
        <v>11</v>
      </c>
      <c r="Q11" s="5">
        <f t="shared" si="2"/>
        <v>19</v>
      </c>
      <c r="R11" s="6">
        <v>9</v>
      </c>
      <c r="S11" s="6">
        <v>7</v>
      </c>
      <c r="T11" s="6">
        <f>SUM(R11+S11)</f>
        <v>16</v>
      </c>
      <c r="U11" s="7">
        <f t="shared" si="6"/>
        <v>13</v>
      </c>
    </row>
    <row r="12" spans="1:21" ht="36.75" customHeight="1" x14ac:dyDescent="0.2">
      <c r="A12" s="32" t="s">
        <v>17</v>
      </c>
      <c r="B12" s="7">
        <v>411</v>
      </c>
      <c r="C12" s="7">
        <v>428</v>
      </c>
      <c r="D12" s="7">
        <v>488</v>
      </c>
      <c r="E12" s="7">
        <f t="shared" si="5"/>
        <v>916</v>
      </c>
      <c r="F12" s="5">
        <v>0</v>
      </c>
      <c r="G12" s="5">
        <v>0</v>
      </c>
      <c r="H12" s="5">
        <f t="shared" si="4"/>
        <v>0</v>
      </c>
      <c r="I12" s="5">
        <v>0</v>
      </c>
      <c r="J12" s="5">
        <v>1</v>
      </c>
      <c r="K12" s="5">
        <f t="shared" si="0"/>
        <v>1</v>
      </c>
      <c r="L12" s="5">
        <v>0</v>
      </c>
      <c r="M12" s="5">
        <v>0</v>
      </c>
      <c r="N12" s="5">
        <f t="shared" si="1"/>
        <v>0</v>
      </c>
      <c r="O12" s="5">
        <v>0</v>
      </c>
      <c r="P12" s="5">
        <v>0</v>
      </c>
      <c r="Q12" s="5">
        <f t="shared" si="2"/>
        <v>0</v>
      </c>
      <c r="R12" s="6">
        <v>0</v>
      </c>
      <c r="S12" s="6">
        <v>0</v>
      </c>
      <c r="T12" s="6">
        <f t="shared" si="3"/>
        <v>0</v>
      </c>
      <c r="U12" s="7">
        <f t="shared" si="6"/>
        <v>-1</v>
      </c>
    </row>
    <row r="13" spans="1:21" ht="36.75" customHeight="1" thickBot="1" x14ac:dyDescent="0.25">
      <c r="A13" s="9" t="s">
        <v>20</v>
      </c>
      <c r="B13" s="24">
        <v>5105</v>
      </c>
      <c r="C13" s="24">
        <v>6149</v>
      </c>
      <c r="D13" s="24">
        <v>6499</v>
      </c>
      <c r="E13" s="7">
        <f>SUM(C13:D13)</f>
        <v>12648</v>
      </c>
      <c r="F13" s="10">
        <v>1</v>
      </c>
      <c r="G13" s="10">
        <v>3</v>
      </c>
      <c r="H13" s="10">
        <f t="shared" si="4"/>
        <v>4</v>
      </c>
      <c r="I13" s="10">
        <v>8</v>
      </c>
      <c r="J13" s="10">
        <v>13</v>
      </c>
      <c r="K13" s="10">
        <f t="shared" si="0"/>
        <v>21</v>
      </c>
      <c r="L13" s="10">
        <v>10</v>
      </c>
      <c r="M13" s="10">
        <v>14</v>
      </c>
      <c r="N13" s="10">
        <f t="shared" si="1"/>
        <v>24</v>
      </c>
      <c r="O13" s="10">
        <v>13</v>
      </c>
      <c r="P13" s="10">
        <v>8</v>
      </c>
      <c r="Q13" s="10">
        <f t="shared" si="2"/>
        <v>21</v>
      </c>
      <c r="R13" s="6">
        <v>-4</v>
      </c>
      <c r="S13" s="11">
        <v>-3</v>
      </c>
      <c r="T13" s="6">
        <f t="shared" si="3"/>
        <v>-7</v>
      </c>
      <c r="U13" s="7">
        <f t="shared" si="6"/>
        <v>-21</v>
      </c>
    </row>
    <row r="14" spans="1:21" s="13" customFormat="1" ht="36.75" customHeight="1" thickTop="1" thickBot="1" x14ac:dyDescent="0.25">
      <c r="A14" s="17" t="s">
        <v>18</v>
      </c>
      <c r="B14" s="18">
        <f>SUM(B7:B13)</f>
        <v>76444</v>
      </c>
      <c r="C14" s="20">
        <f>SUM(C7:C13)</f>
        <v>81527</v>
      </c>
      <c r="D14" s="20">
        <f>SUM(D7:D13)</f>
        <v>82196</v>
      </c>
      <c r="E14" s="18">
        <f>C14+D14</f>
        <v>163723</v>
      </c>
      <c r="F14" s="18">
        <f>SUM(F7:F13)</f>
        <v>27</v>
      </c>
      <c r="G14" s="18">
        <f>SUM(G7:G13)</f>
        <v>35</v>
      </c>
      <c r="H14" s="18">
        <f>SUM(H7:H13)</f>
        <v>62</v>
      </c>
      <c r="I14" s="18">
        <f t="shared" ref="I14:U14" si="7">SUM(I7:I13)</f>
        <v>116</v>
      </c>
      <c r="J14" s="18">
        <f t="shared" si="7"/>
        <v>101</v>
      </c>
      <c r="K14" s="18">
        <f>SUM(K7:K13)</f>
        <v>217</v>
      </c>
      <c r="L14" s="18">
        <f t="shared" si="7"/>
        <v>143</v>
      </c>
      <c r="M14" s="18">
        <f t="shared" si="7"/>
        <v>126</v>
      </c>
      <c r="N14" s="18">
        <f t="shared" si="7"/>
        <v>269</v>
      </c>
      <c r="O14" s="18">
        <f t="shared" si="7"/>
        <v>245</v>
      </c>
      <c r="P14" s="18">
        <f t="shared" si="7"/>
        <v>176</v>
      </c>
      <c r="Q14" s="18">
        <f>SUM(Q7:Q13)</f>
        <v>421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-307</v>
      </c>
    </row>
    <row r="15" spans="1:21" ht="36.75" customHeight="1" thickTop="1" x14ac:dyDescent="0.2">
      <c r="A15" s="12" t="s">
        <v>19</v>
      </c>
      <c r="B15" s="21">
        <f>B14-B16</f>
        <v>-117</v>
      </c>
      <c r="C15" s="21">
        <f>C14-C16</f>
        <v>-191</v>
      </c>
      <c r="D15" s="21">
        <f>D14-D16</f>
        <v>-116</v>
      </c>
      <c r="E15" s="21">
        <f>C15+D15</f>
        <v>-307</v>
      </c>
      <c r="F15" s="36">
        <f>H14-K14</f>
        <v>-155</v>
      </c>
      <c r="G15" s="37"/>
      <c r="H15" s="37"/>
      <c r="I15" s="37"/>
      <c r="J15" s="37"/>
      <c r="K15" s="38"/>
      <c r="L15" s="36">
        <f>N14-Q14</f>
        <v>-152</v>
      </c>
      <c r="M15" s="37"/>
      <c r="N15" s="37"/>
      <c r="O15" s="37"/>
      <c r="P15" s="37"/>
      <c r="Q15" s="38"/>
      <c r="R15" s="14"/>
      <c r="S15" s="15" t="s">
        <v>23</v>
      </c>
      <c r="T15" s="15"/>
      <c r="U15" s="16"/>
    </row>
    <row r="16" spans="1:21" ht="36.75" customHeight="1" x14ac:dyDescent="0.2">
      <c r="A16" s="8" t="s">
        <v>21</v>
      </c>
      <c r="B16" s="22">
        <v>76561</v>
      </c>
      <c r="C16" s="23">
        <v>81718</v>
      </c>
      <c r="D16" s="23">
        <v>82312</v>
      </c>
      <c r="E16" s="22">
        <v>164030</v>
      </c>
      <c r="G16" s="39" t="s">
        <v>27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2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2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2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2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9A5EF-03DC-4EBD-8AAA-2A5B8091D5B2}">
  <sheetPr>
    <pageSetUpPr fitToPage="1"/>
  </sheetPr>
  <dimension ref="A1:U20"/>
  <sheetViews>
    <sheetView showGridLines="0" topLeftCell="A10" zoomScale="130" zoomScaleNormal="130" workbookViewId="0">
      <selection activeCell="D10" sqref="D10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6" width="6" style="2" customWidth="1"/>
    <col min="17" max="17" width="7" style="2" bestFit="1" customWidth="1"/>
    <col min="18" max="18" width="6.44140625" style="2" customWidth="1"/>
    <col min="19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1" x14ac:dyDescent="0.2">
      <c r="Q3" s="3"/>
      <c r="U3" s="4" t="s">
        <v>34</v>
      </c>
    </row>
    <row r="4" spans="1:21" x14ac:dyDescent="0.2">
      <c r="A4" s="35"/>
      <c r="B4" s="35" t="s">
        <v>0</v>
      </c>
      <c r="C4" s="35" t="s">
        <v>22</v>
      </c>
      <c r="D4" s="35"/>
      <c r="E4" s="35"/>
      <c r="F4" s="35" t="s">
        <v>1</v>
      </c>
      <c r="G4" s="35"/>
      <c r="H4" s="35"/>
      <c r="I4" s="35"/>
      <c r="J4" s="35"/>
      <c r="K4" s="35"/>
      <c r="L4" s="35" t="s">
        <v>2</v>
      </c>
      <c r="M4" s="35"/>
      <c r="N4" s="35"/>
      <c r="O4" s="35"/>
      <c r="P4" s="35"/>
      <c r="Q4" s="35"/>
      <c r="R4" s="35" t="s">
        <v>3</v>
      </c>
      <c r="S4" s="35"/>
      <c r="T4" s="35"/>
      <c r="U4" s="42" t="s">
        <v>24</v>
      </c>
    </row>
    <row r="5" spans="1:21" x14ac:dyDescent="0.2">
      <c r="A5" s="35"/>
      <c r="B5" s="35"/>
      <c r="C5" s="35"/>
      <c r="D5" s="35"/>
      <c r="E5" s="35"/>
      <c r="F5" s="35" t="s">
        <v>4</v>
      </c>
      <c r="G5" s="35"/>
      <c r="H5" s="35"/>
      <c r="I5" s="35" t="s">
        <v>5</v>
      </c>
      <c r="J5" s="35"/>
      <c r="K5" s="35"/>
      <c r="L5" s="35" t="s">
        <v>6</v>
      </c>
      <c r="M5" s="35"/>
      <c r="N5" s="35"/>
      <c r="O5" s="35" t="s">
        <v>7</v>
      </c>
      <c r="P5" s="35"/>
      <c r="Q5" s="35"/>
      <c r="R5" s="35" t="s">
        <v>8</v>
      </c>
      <c r="S5" s="35"/>
      <c r="T5" s="35"/>
      <c r="U5" s="43"/>
    </row>
    <row r="6" spans="1:21" x14ac:dyDescent="0.2">
      <c r="A6" s="35"/>
      <c r="B6" s="35"/>
      <c r="C6" s="31" t="s">
        <v>9</v>
      </c>
      <c r="D6" s="31" t="s">
        <v>10</v>
      </c>
      <c r="E6" s="31" t="s">
        <v>11</v>
      </c>
      <c r="F6" s="31" t="s">
        <v>9</v>
      </c>
      <c r="G6" s="31" t="s">
        <v>10</v>
      </c>
      <c r="H6" s="31" t="s">
        <v>12</v>
      </c>
      <c r="I6" s="31" t="s">
        <v>9</v>
      </c>
      <c r="J6" s="31" t="s">
        <v>10</v>
      </c>
      <c r="K6" s="31" t="s">
        <v>12</v>
      </c>
      <c r="L6" s="31" t="s">
        <v>9</v>
      </c>
      <c r="M6" s="31" t="s">
        <v>10</v>
      </c>
      <c r="N6" s="31" t="s">
        <v>12</v>
      </c>
      <c r="O6" s="31" t="s">
        <v>9</v>
      </c>
      <c r="P6" s="31" t="s">
        <v>10</v>
      </c>
      <c r="Q6" s="31" t="s">
        <v>12</v>
      </c>
      <c r="R6" s="31" t="s">
        <v>9</v>
      </c>
      <c r="S6" s="31" t="s">
        <v>10</v>
      </c>
      <c r="T6" s="31" t="s">
        <v>12</v>
      </c>
      <c r="U6" s="43"/>
    </row>
    <row r="7" spans="1:21" ht="36.75" customHeight="1" x14ac:dyDescent="0.2">
      <c r="A7" s="31" t="s">
        <v>13</v>
      </c>
      <c r="B7" s="7">
        <v>19866</v>
      </c>
      <c r="C7" s="7">
        <v>19956</v>
      </c>
      <c r="D7" s="7">
        <v>19597</v>
      </c>
      <c r="E7" s="7">
        <f>SUM(C7:D7)</f>
        <v>39553</v>
      </c>
      <c r="F7" s="5">
        <v>3</v>
      </c>
      <c r="G7" s="5">
        <v>9</v>
      </c>
      <c r="H7" s="5">
        <f>SUM(F7+G7)</f>
        <v>12</v>
      </c>
      <c r="I7" s="5">
        <v>21</v>
      </c>
      <c r="J7" s="5">
        <v>12</v>
      </c>
      <c r="K7" s="5">
        <f t="shared" ref="K7:K13" si="0">SUM(I7+J7)</f>
        <v>33</v>
      </c>
      <c r="L7" s="5">
        <v>41</v>
      </c>
      <c r="M7" s="5">
        <v>22</v>
      </c>
      <c r="N7" s="5">
        <f t="shared" ref="N7:N13" si="1">SUM(L7+M7)</f>
        <v>63</v>
      </c>
      <c r="O7" s="5">
        <v>59</v>
      </c>
      <c r="P7" s="5">
        <v>32</v>
      </c>
      <c r="Q7" s="5">
        <f t="shared" ref="Q7:Q13" si="2">SUM(O7+P7)</f>
        <v>91</v>
      </c>
      <c r="R7" s="6">
        <v>-13</v>
      </c>
      <c r="S7" s="6">
        <v>-15</v>
      </c>
      <c r="T7" s="6">
        <f t="shared" ref="T7:T13" si="3">SUM(R7+S7)</f>
        <v>-28</v>
      </c>
      <c r="U7" s="7">
        <f>H7-K7+N7-Q7+T7</f>
        <v>-77</v>
      </c>
    </row>
    <row r="8" spans="1:21" ht="36.75" customHeight="1" x14ac:dyDescent="0.2">
      <c r="A8" s="31" t="s">
        <v>25</v>
      </c>
      <c r="B8" s="7">
        <v>27722</v>
      </c>
      <c r="C8" s="7">
        <v>29354</v>
      </c>
      <c r="D8" s="7">
        <v>29429</v>
      </c>
      <c r="E8" s="7">
        <f>SUM(C8:D8)</f>
        <v>58783</v>
      </c>
      <c r="F8" s="5">
        <v>10</v>
      </c>
      <c r="G8" s="5">
        <v>11</v>
      </c>
      <c r="H8" s="5">
        <f t="shared" ref="H8:H13" si="4">SUM(F8+G8)</f>
        <v>21</v>
      </c>
      <c r="I8" s="5">
        <v>32</v>
      </c>
      <c r="J8" s="5">
        <v>31</v>
      </c>
      <c r="K8" s="5">
        <f t="shared" si="0"/>
        <v>63</v>
      </c>
      <c r="L8" s="5">
        <v>50</v>
      </c>
      <c r="M8" s="5">
        <v>26</v>
      </c>
      <c r="N8" s="5">
        <f t="shared" si="1"/>
        <v>76</v>
      </c>
      <c r="O8" s="5">
        <v>58</v>
      </c>
      <c r="P8" s="5">
        <v>50</v>
      </c>
      <c r="Q8" s="5">
        <f t="shared" si="2"/>
        <v>108</v>
      </c>
      <c r="R8" s="6">
        <v>0</v>
      </c>
      <c r="S8" s="6">
        <v>2</v>
      </c>
      <c r="T8" s="6">
        <f t="shared" si="3"/>
        <v>2</v>
      </c>
      <c r="U8" s="7">
        <f>H8-K8+N8-Q8+T8</f>
        <v>-72</v>
      </c>
    </row>
    <row r="9" spans="1:21" ht="36.75" customHeight="1" x14ac:dyDescent="0.2">
      <c r="A9" s="31" t="s">
        <v>14</v>
      </c>
      <c r="B9" s="7">
        <v>10461</v>
      </c>
      <c r="C9" s="7">
        <v>11126</v>
      </c>
      <c r="D9" s="7">
        <v>10942</v>
      </c>
      <c r="E9" s="7">
        <f t="shared" ref="E9:E12" si="5">SUM(C9:D9)</f>
        <v>22068</v>
      </c>
      <c r="F9" s="5">
        <v>3</v>
      </c>
      <c r="G9" s="5">
        <v>1</v>
      </c>
      <c r="H9" s="5">
        <f t="shared" si="4"/>
        <v>4</v>
      </c>
      <c r="I9" s="5">
        <v>17</v>
      </c>
      <c r="J9" s="5">
        <v>7</v>
      </c>
      <c r="K9" s="5">
        <f t="shared" si="0"/>
        <v>24</v>
      </c>
      <c r="L9" s="5">
        <v>22</v>
      </c>
      <c r="M9" s="5">
        <v>18</v>
      </c>
      <c r="N9" s="5">
        <f t="shared" si="1"/>
        <v>40</v>
      </c>
      <c r="O9" s="5">
        <v>26</v>
      </c>
      <c r="P9" s="5">
        <v>23</v>
      </c>
      <c r="Q9" s="5">
        <f t="shared" si="2"/>
        <v>49</v>
      </c>
      <c r="R9" s="6">
        <v>5</v>
      </c>
      <c r="S9" s="6">
        <v>6</v>
      </c>
      <c r="T9" s="6">
        <f t="shared" si="3"/>
        <v>11</v>
      </c>
      <c r="U9" s="7">
        <f t="shared" ref="U9:U13" si="6">H9-K9+N9-Q9+T9</f>
        <v>-18</v>
      </c>
    </row>
    <row r="10" spans="1:21" ht="36.75" customHeight="1" x14ac:dyDescent="0.2">
      <c r="A10" s="31" t="s">
        <v>15</v>
      </c>
      <c r="B10" s="7">
        <v>9268</v>
      </c>
      <c r="C10" s="7">
        <v>10233</v>
      </c>
      <c r="D10" s="7">
        <v>10749</v>
      </c>
      <c r="E10" s="7">
        <f t="shared" si="5"/>
        <v>20982</v>
      </c>
      <c r="F10" s="5">
        <v>4</v>
      </c>
      <c r="G10" s="5">
        <v>4</v>
      </c>
      <c r="H10" s="5">
        <f t="shared" si="4"/>
        <v>8</v>
      </c>
      <c r="I10" s="5">
        <v>12</v>
      </c>
      <c r="J10" s="5">
        <v>10</v>
      </c>
      <c r="K10" s="5">
        <f t="shared" si="0"/>
        <v>22</v>
      </c>
      <c r="L10" s="5">
        <v>23</v>
      </c>
      <c r="M10" s="5">
        <v>15</v>
      </c>
      <c r="N10" s="5">
        <f t="shared" si="1"/>
        <v>38</v>
      </c>
      <c r="O10" s="5">
        <v>24</v>
      </c>
      <c r="P10" s="5">
        <v>24</v>
      </c>
      <c r="Q10" s="5">
        <f t="shared" si="2"/>
        <v>48</v>
      </c>
      <c r="R10" s="6">
        <v>-4</v>
      </c>
      <c r="S10" s="6">
        <v>8</v>
      </c>
      <c r="T10" s="6">
        <f t="shared" si="3"/>
        <v>4</v>
      </c>
      <c r="U10" s="7">
        <f>H10-K10+N10-Q10+T10</f>
        <v>-20</v>
      </c>
    </row>
    <row r="11" spans="1:21" ht="36.75" customHeight="1" x14ac:dyDescent="0.2">
      <c r="A11" s="31" t="s">
        <v>16</v>
      </c>
      <c r="B11" s="7">
        <v>3726</v>
      </c>
      <c r="C11" s="7">
        <v>4458</v>
      </c>
      <c r="D11" s="7">
        <v>4600</v>
      </c>
      <c r="E11" s="7">
        <f t="shared" si="5"/>
        <v>9058</v>
      </c>
      <c r="F11" s="5">
        <v>3</v>
      </c>
      <c r="G11" s="5">
        <v>1</v>
      </c>
      <c r="H11" s="5">
        <f t="shared" si="4"/>
        <v>4</v>
      </c>
      <c r="I11" s="5">
        <v>4</v>
      </c>
      <c r="J11" s="5">
        <v>6</v>
      </c>
      <c r="K11" s="5">
        <f>SUM(I11+J11)</f>
        <v>10</v>
      </c>
      <c r="L11" s="5">
        <v>4</v>
      </c>
      <c r="M11" s="5">
        <v>11</v>
      </c>
      <c r="N11" s="5">
        <f t="shared" si="1"/>
        <v>15</v>
      </c>
      <c r="O11" s="5">
        <v>5</v>
      </c>
      <c r="P11" s="5">
        <v>3</v>
      </c>
      <c r="Q11" s="5">
        <f t="shared" si="2"/>
        <v>8</v>
      </c>
      <c r="R11" s="6">
        <v>10</v>
      </c>
      <c r="S11" s="6">
        <v>4</v>
      </c>
      <c r="T11" s="6">
        <f t="shared" si="3"/>
        <v>14</v>
      </c>
      <c r="U11" s="7">
        <f t="shared" si="6"/>
        <v>15</v>
      </c>
    </row>
    <row r="12" spans="1:21" ht="36.75" customHeight="1" x14ac:dyDescent="0.2">
      <c r="A12" s="31" t="s">
        <v>17</v>
      </c>
      <c r="B12" s="7">
        <v>411</v>
      </c>
      <c r="C12" s="7">
        <v>428</v>
      </c>
      <c r="D12" s="7">
        <v>489</v>
      </c>
      <c r="E12" s="7">
        <f t="shared" si="5"/>
        <v>917</v>
      </c>
      <c r="F12" s="5">
        <v>0</v>
      </c>
      <c r="G12" s="5">
        <v>0</v>
      </c>
      <c r="H12" s="5">
        <f t="shared" si="4"/>
        <v>0</v>
      </c>
      <c r="I12" s="5">
        <v>2</v>
      </c>
      <c r="J12" s="5">
        <v>3</v>
      </c>
      <c r="K12" s="5">
        <f t="shared" si="0"/>
        <v>5</v>
      </c>
      <c r="L12" s="5">
        <v>0</v>
      </c>
      <c r="M12" s="5">
        <v>2</v>
      </c>
      <c r="N12" s="5">
        <f t="shared" si="1"/>
        <v>2</v>
      </c>
      <c r="O12" s="5">
        <v>1</v>
      </c>
      <c r="P12" s="5">
        <v>0</v>
      </c>
      <c r="Q12" s="5">
        <f t="shared" si="2"/>
        <v>1</v>
      </c>
      <c r="R12" s="6">
        <v>1</v>
      </c>
      <c r="S12" s="6">
        <v>-2</v>
      </c>
      <c r="T12" s="6">
        <f t="shared" si="3"/>
        <v>-1</v>
      </c>
      <c r="U12" s="7">
        <f t="shared" si="6"/>
        <v>-5</v>
      </c>
    </row>
    <row r="13" spans="1:21" ht="36.75" customHeight="1" thickBot="1" x14ac:dyDescent="0.25">
      <c r="A13" s="9" t="s">
        <v>20</v>
      </c>
      <c r="B13" s="24">
        <v>5107</v>
      </c>
      <c r="C13" s="24">
        <v>6163</v>
      </c>
      <c r="D13" s="24">
        <v>6506</v>
      </c>
      <c r="E13" s="7">
        <f>SUM(C13:D13)</f>
        <v>12669</v>
      </c>
      <c r="F13" s="10">
        <v>1</v>
      </c>
      <c r="G13" s="10">
        <v>4</v>
      </c>
      <c r="H13" s="10">
        <f t="shared" si="4"/>
        <v>5</v>
      </c>
      <c r="I13" s="10">
        <v>10</v>
      </c>
      <c r="J13" s="10">
        <v>3</v>
      </c>
      <c r="K13" s="10">
        <f t="shared" si="0"/>
        <v>13</v>
      </c>
      <c r="L13" s="10">
        <v>7</v>
      </c>
      <c r="M13" s="10">
        <v>8</v>
      </c>
      <c r="N13" s="10">
        <f t="shared" si="1"/>
        <v>15</v>
      </c>
      <c r="O13" s="10">
        <v>11</v>
      </c>
      <c r="P13" s="10">
        <v>3</v>
      </c>
      <c r="Q13" s="10">
        <f t="shared" si="2"/>
        <v>14</v>
      </c>
      <c r="R13" s="6">
        <v>1</v>
      </c>
      <c r="S13" s="11">
        <v>-3</v>
      </c>
      <c r="T13" s="6">
        <f t="shared" si="3"/>
        <v>-2</v>
      </c>
      <c r="U13" s="7">
        <f t="shared" si="6"/>
        <v>-9</v>
      </c>
    </row>
    <row r="14" spans="1:21" s="13" customFormat="1" ht="36.75" customHeight="1" thickTop="1" thickBot="1" x14ac:dyDescent="0.25">
      <c r="A14" s="17" t="s">
        <v>18</v>
      </c>
      <c r="B14" s="18">
        <f>SUM(B7:B13)</f>
        <v>76561</v>
      </c>
      <c r="C14" s="20">
        <f>SUM(C7:C13)</f>
        <v>81718</v>
      </c>
      <c r="D14" s="20">
        <f>SUM(D7:D13)</f>
        <v>82312</v>
      </c>
      <c r="E14" s="18">
        <f>C14+D14</f>
        <v>164030</v>
      </c>
      <c r="F14" s="18">
        <f>SUM(F7:F13)</f>
        <v>24</v>
      </c>
      <c r="G14" s="18">
        <f>SUM(G7:G13)</f>
        <v>30</v>
      </c>
      <c r="H14" s="18">
        <f>SUM(H7:H13)</f>
        <v>54</v>
      </c>
      <c r="I14" s="18">
        <f t="shared" ref="I14:U14" si="7">SUM(I7:I13)</f>
        <v>98</v>
      </c>
      <c r="J14" s="18">
        <f t="shared" si="7"/>
        <v>72</v>
      </c>
      <c r="K14" s="18">
        <f>SUM(K7:K13)</f>
        <v>170</v>
      </c>
      <c r="L14" s="18">
        <f t="shared" si="7"/>
        <v>147</v>
      </c>
      <c r="M14" s="18">
        <f t="shared" si="7"/>
        <v>102</v>
      </c>
      <c r="N14" s="18">
        <f t="shared" si="7"/>
        <v>249</v>
      </c>
      <c r="O14" s="18">
        <f t="shared" si="7"/>
        <v>184</v>
      </c>
      <c r="P14" s="18">
        <f t="shared" si="7"/>
        <v>135</v>
      </c>
      <c r="Q14" s="18">
        <f>SUM(Q7:Q13)</f>
        <v>319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-186</v>
      </c>
    </row>
    <row r="15" spans="1:21" ht="36.75" customHeight="1" thickTop="1" x14ac:dyDescent="0.2">
      <c r="A15" s="12" t="s">
        <v>19</v>
      </c>
      <c r="B15" s="21">
        <f>B14-B16</f>
        <v>-43</v>
      </c>
      <c r="C15" s="21">
        <f>C14-C16</f>
        <v>-111</v>
      </c>
      <c r="D15" s="21">
        <f>D14-D16</f>
        <v>-75</v>
      </c>
      <c r="E15" s="21">
        <f>C15+D15</f>
        <v>-186</v>
      </c>
      <c r="F15" s="36">
        <f>H14-K14</f>
        <v>-116</v>
      </c>
      <c r="G15" s="37"/>
      <c r="H15" s="37"/>
      <c r="I15" s="37"/>
      <c r="J15" s="37"/>
      <c r="K15" s="38"/>
      <c r="L15" s="36">
        <f>N14-Q14</f>
        <v>-70</v>
      </c>
      <c r="M15" s="37"/>
      <c r="N15" s="37"/>
      <c r="O15" s="37"/>
      <c r="P15" s="37"/>
      <c r="Q15" s="38"/>
      <c r="R15" s="14"/>
      <c r="S15" s="15" t="s">
        <v>23</v>
      </c>
      <c r="T15" s="15"/>
      <c r="U15" s="16"/>
    </row>
    <row r="16" spans="1:21" ht="36.75" customHeight="1" x14ac:dyDescent="0.2">
      <c r="A16" s="8" t="s">
        <v>21</v>
      </c>
      <c r="B16" s="22">
        <v>76604</v>
      </c>
      <c r="C16" s="23">
        <v>81829</v>
      </c>
      <c r="D16" s="23">
        <v>82387</v>
      </c>
      <c r="E16" s="22">
        <v>164216</v>
      </c>
      <c r="G16" s="39" t="s">
        <v>27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2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2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2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2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8772-C3C7-4960-9F2D-155EB1FACF3C}">
  <sheetPr>
    <pageSetUpPr fitToPage="1"/>
  </sheetPr>
  <dimension ref="A1:U20"/>
  <sheetViews>
    <sheetView showGridLines="0" topLeftCell="A19" zoomScale="140" zoomScaleNormal="140" workbookViewId="0">
      <selection activeCell="E8" sqref="E8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6" width="6" style="2" customWidth="1"/>
    <col min="17" max="17" width="7" style="2" bestFit="1" customWidth="1"/>
    <col min="18" max="18" width="6.44140625" style="2" customWidth="1"/>
    <col min="19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1" x14ac:dyDescent="0.2">
      <c r="Q3" s="3"/>
      <c r="U3" s="4" t="s">
        <v>33</v>
      </c>
    </row>
    <row r="4" spans="1:21" x14ac:dyDescent="0.2">
      <c r="A4" s="35"/>
      <c r="B4" s="35" t="s">
        <v>0</v>
      </c>
      <c r="C4" s="35" t="s">
        <v>22</v>
      </c>
      <c r="D4" s="35"/>
      <c r="E4" s="35"/>
      <c r="F4" s="35" t="s">
        <v>1</v>
      </c>
      <c r="G4" s="35"/>
      <c r="H4" s="35"/>
      <c r="I4" s="35"/>
      <c r="J4" s="35"/>
      <c r="K4" s="35"/>
      <c r="L4" s="35" t="s">
        <v>2</v>
      </c>
      <c r="M4" s="35"/>
      <c r="N4" s="35"/>
      <c r="O4" s="35"/>
      <c r="P4" s="35"/>
      <c r="Q4" s="35"/>
      <c r="R4" s="35" t="s">
        <v>3</v>
      </c>
      <c r="S4" s="35"/>
      <c r="T4" s="35"/>
      <c r="U4" s="42" t="s">
        <v>24</v>
      </c>
    </row>
    <row r="5" spans="1:21" x14ac:dyDescent="0.2">
      <c r="A5" s="35"/>
      <c r="B5" s="35"/>
      <c r="C5" s="35"/>
      <c r="D5" s="35"/>
      <c r="E5" s="35"/>
      <c r="F5" s="35" t="s">
        <v>4</v>
      </c>
      <c r="G5" s="35"/>
      <c r="H5" s="35"/>
      <c r="I5" s="35" t="s">
        <v>5</v>
      </c>
      <c r="J5" s="35"/>
      <c r="K5" s="35"/>
      <c r="L5" s="35" t="s">
        <v>6</v>
      </c>
      <c r="M5" s="35"/>
      <c r="N5" s="35"/>
      <c r="O5" s="35" t="s">
        <v>7</v>
      </c>
      <c r="P5" s="35"/>
      <c r="Q5" s="35"/>
      <c r="R5" s="35" t="s">
        <v>8</v>
      </c>
      <c r="S5" s="35"/>
      <c r="T5" s="35"/>
      <c r="U5" s="43"/>
    </row>
    <row r="6" spans="1:21" x14ac:dyDescent="0.2">
      <c r="A6" s="35"/>
      <c r="B6" s="35"/>
      <c r="C6" s="30" t="s">
        <v>9</v>
      </c>
      <c r="D6" s="30" t="s">
        <v>10</v>
      </c>
      <c r="E6" s="30" t="s">
        <v>11</v>
      </c>
      <c r="F6" s="30" t="s">
        <v>9</v>
      </c>
      <c r="G6" s="30" t="s">
        <v>10</v>
      </c>
      <c r="H6" s="30" t="s">
        <v>12</v>
      </c>
      <c r="I6" s="30" t="s">
        <v>9</v>
      </c>
      <c r="J6" s="30" t="s">
        <v>10</v>
      </c>
      <c r="K6" s="30" t="s">
        <v>12</v>
      </c>
      <c r="L6" s="30" t="s">
        <v>9</v>
      </c>
      <c r="M6" s="30" t="s">
        <v>10</v>
      </c>
      <c r="N6" s="30" t="s">
        <v>12</v>
      </c>
      <c r="O6" s="30" t="s">
        <v>9</v>
      </c>
      <c r="P6" s="30" t="s">
        <v>10</v>
      </c>
      <c r="Q6" s="30" t="s">
        <v>12</v>
      </c>
      <c r="R6" s="30" t="s">
        <v>9</v>
      </c>
      <c r="S6" s="30" t="s">
        <v>10</v>
      </c>
      <c r="T6" s="30" t="s">
        <v>12</v>
      </c>
      <c r="U6" s="43"/>
    </row>
    <row r="7" spans="1:21" ht="36.75" customHeight="1" x14ac:dyDescent="0.2">
      <c r="A7" s="30" t="s">
        <v>13</v>
      </c>
      <c r="B7" s="7">
        <v>19896</v>
      </c>
      <c r="C7" s="7">
        <v>20005</v>
      </c>
      <c r="D7" s="7">
        <v>19625</v>
      </c>
      <c r="E7" s="7">
        <f>SUM(C7:D7)</f>
        <v>39630</v>
      </c>
      <c r="F7" s="5">
        <v>9</v>
      </c>
      <c r="G7" s="5">
        <v>5</v>
      </c>
      <c r="H7" s="5">
        <f>SUM(F7+G7)</f>
        <v>14</v>
      </c>
      <c r="I7" s="5">
        <v>20</v>
      </c>
      <c r="J7" s="5">
        <v>13</v>
      </c>
      <c r="K7" s="5">
        <f t="shared" ref="K7:K13" si="0">SUM(I7+J7)</f>
        <v>33</v>
      </c>
      <c r="L7" s="5">
        <v>53</v>
      </c>
      <c r="M7" s="5">
        <v>36</v>
      </c>
      <c r="N7" s="5">
        <f t="shared" ref="N7:N13" si="1">SUM(L7+M7)</f>
        <v>89</v>
      </c>
      <c r="O7" s="5">
        <v>57</v>
      </c>
      <c r="P7" s="5">
        <v>43</v>
      </c>
      <c r="Q7" s="5">
        <f t="shared" ref="Q7:Q13" si="2">SUM(O7+P7)</f>
        <v>100</v>
      </c>
      <c r="R7" s="6">
        <v>-5</v>
      </c>
      <c r="S7" s="6">
        <v>-1</v>
      </c>
      <c r="T7" s="6">
        <f t="shared" ref="T7:T13" si="3">SUM(R7+S7)</f>
        <v>-6</v>
      </c>
      <c r="U7" s="7">
        <f>H7-K7+N7-Q7+T7</f>
        <v>-36</v>
      </c>
    </row>
    <row r="8" spans="1:21" ht="36.75" customHeight="1" x14ac:dyDescent="0.2">
      <c r="A8" s="30" t="s">
        <v>25</v>
      </c>
      <c r="B8" s="7">
        <v>27743</v>
      </c>
      <c r="C8" s="7">
        <v>29384</v>
      </c>
      <c r="D8" s="7">
        <v>29471</v>
      </c>
      <c r="E8" s="7">
        <f>SUM(C8:D8)</f>
        <v>58855</v>
      </c>
      <c r="F8" s="5">
        <v>16</v>
      </c>
      <c r="G8" s="5">
        <v>6</v>
      </c>
      <c r="H8" s="5">
        <f t="shared" ref="H8:H13" si="4">SUM(F8+G8)</f>
        <v>22</v>
      </c>
      <c r="I8" s="5">
        <v>25</v>
      </c>
      <c r="J8" s="5">
        <v>28</v>
      </c>
      <c r="K8" s="5">
        <f t="shared" si="0"/>
        <v>53</v>
      </c>
      <c r="L8" s="5">
        <v>44</v>
      </c>
      <c r="M8" s="5">
        <v>39</v>
      </c>
      <c r="N8" s="5">
        <f t="shared" si="1"/>
        <v>83</v>
      </c>
      <c r="O8" s="5">
        <v>71</v>
      </c>
      <c r="P8" s="5">
        <v>50</v>
      </c>
      <c r="Q8" s="5">
        <f t="shared" si="2"/>
        <v>121</v>
      </c>
      <c r="R8" s="6">
        <v>-3</v>
      </c>
      <c r="S8" s="6">
        <v>-4</v>
      </c>
      <c r="T8" s="6">
        <f t="shared" si="3"/>
        <v>-7</v>
      </c>
      <c r="U8" s="7">
        <f>H8-K8+N8-Q8+T8</f>
        <v>-76</v>
      </c>
    </row>
    <row r="9" spans="1:21" ht="36.75" customHeight="1" x14ac:dyDescent="0.2">
      <c r="A9" s="30" t="s">
        <v>14</v>
      </c>
      <c r="B9" s="7">
        <v>10450</v>
      </c>
      <c r="C9" s="7">
        <v>11139</v>
      </c>
      <c r="D9" s="7">
        <v>10947</v>
      </c>
      <c r="E9" s="7">
        <f t="shared" ref="E9:E12" si="5">SUM(C9:D9)</f>
        <v>22086</v>
      </c>
      <c r="F9" s="5">
        <v>4</v>
      </c>
      <c r="G9" s="5">
        <v>3</v>
      </c>
      <c r="H9" s="5">
        <f t="shared" si="4"/>
        <v>7</v>
      </c>
      <c r="I9" s="5">
        <v>18</v>
      </c>
      <c r="J9" s="5">
        <v>9</v>
      </c>
      <c r="K9" s="5">
        <f t="shared" si="0"/>
        <v>27</v>
      </c>
      <c r="L9" s="5">
        <v>23</v>
      </c>
      <c r="M9" s="5">
        <v>20</v>
      </c>
      <c r="N9" s="5">
        <f t="shared" si="1"/>
        <v>43</v>
      </c>
      <c r="O9" s="5">
        <v>48</v>
      </c>
      <c r="P9" s="5">
        <v>27</v>
      </c>
      <c r="Q9" s="5">
        <f t="shared" si="2"/>
        <v>75</v>
      </c>
      <c r="R9" s="6">
        <v>6</v>
      </c>
      <c r="S9" s="6">
        <v>6</v>
      </c>
      <c r="T9" s="6">
        <f t="shared" si="3"/>
        <v>12</v>
      </c>
      <c r="U9" s="7">
        <f t="shared" ref="U9:U13" si="6">H9-K9+N9-Q9+T9</f>
        <v>-40</v>
      </c>
    </row>
    <row r="10" spans="1:21" ht="36.75" customHeight="1" x14ac:dyDescent="0.2">
      <c r="A10" s="30" t="s">
        <v>15</v>
      </c>
      <c r="B10" s="7">
        <v>9277</v>
      </c>
      <c r="C10" s="7">
        <v>10246</v>
      </c>
      <c r="D10" s="7">
        <v>10756</v>
      </c>
      <c r="E10" s="7">
        <f t="shared" si="5"/>
        <v>21002</v>
      </c>
      <c r="F10" s="5">
        <v>8</v>
      </c>
      <c r="G10" s="5">
        <v>6</v>
      </c>
      <c r="H10" s="5">
        <f t="shared" si="4"/>
        <v>14</v>
      </c>
      <c r="I10" s="5">
        <v>16</v>
      </c>
      <c r="J10" s="5">
        <v>7</v>
      </c>
      <c r="K10" s="5">
        <f t="shared" si="0"/>
        <v>23</v>
      </c>
      <c r="L10" s="5">
        <v>23</v>
      </c>
      <c r="M10" s="5">
        <v>9</v>
      </c>
      <c r="N10" s="5">
        <f t="shared" si="1"/>
        <v>32</v>
      </c>
      <c r="O10" s="5">
        <v>27</v>
      </c>
      <c r="P10" s="5">
        <v>23</v>
      </c>
      <c r="Q10" s="5">
        <f t="shared" si="2"/>
        <v>50</v>
      </c>
      <c r="R10" s="6">
        <v>-3</v>
      </c>
      <c r="S10" s="6">
        <v>-7</v>
      </c>
      <c r="T10" s="6">
        <f t="shared" si="3"/>
        <v>-10</v>
      </c>
      <c r="U10" s="7">
        <f>H10-K10+N10-Q10+T10</f>
        <v>-37</v>
      </c>
    </row>
    <row r="11" spans="1:21" ht="36.75" customHeight="1" x14ac:dyDescent="0.2">
      <c r="A11" s="30" t="s">
        <v>16</v>
      </c>
      <c r="B11" s="7">
        <v>3715</v>
      </c>
      <c r="C11" s="7">
        <v>4450</v>
      </c>
      <c r="D11" s="7">
        <v>4593</v>
      </c>
      <c r="E11" s="7">
        <f t="shared" si="5"/>
        <v>9043</v>
      </c>
      <c r="F11" s="5">
        <v>1</v>
      </c>
      <c r="G11" s="5">
        <v>1</v>
      </c>
      <c r="H11" s="5">
        <f t="shared" si="4"/>
        <v>2</v>
      </c>
      <c r="I11" s="5">
        <v>3</v>
      </c>
      <c r="J11" s="5">
        <v>7</v>
      </c>
      <c r="K11" s="5">
        <f>SUM(I11+J11)</f>
        <v>10</v>
      </c>
      <c r="L11" s="5">
        <v>6</v>
      </c>
      <c r="M11" s="5">
        <v>5</v>
      </c>
      <c r="N11" s="5">
        <f t="shared" si="1"/>
        <v>11</v>
      </c>
      <c r="O11" s="5">
        <v>7</v>
      </c>
      <c r="P11" s="5">
        <v>9</v>
      </c>
      <c r="Q11" s="5">
        <f t="shared" si="2"/>
        <v>16</v>
      </c>
      <c r="R11" s="6">
        <v>1</v>
      </c>
      <c r="S11" s="6">
        <v>2</v>
      </c>
      <c r="T11" s="6">
        <f t="shared" si="3"/>
        <v>3</v>
      </c>
      <c r="U11" s="7">
        <f t="shared" si="6"/>
        <v>-10</v>
      </c>
    </row>
    <row r="12" spans="1:21" ht="36.75" customHeight="1" x14ac:dyDescent="0.2">
      <c r="A12" s="30" t="s">
        <v>17</v>
      </c>
      <c r="B12" s="7">
        <v>414</v>
      </c>
      <c r="C12" s="7">
        <v>430</v>
      </c>
      <c r="D12" s="7">
        <v>492</v>
      </c>
      <c r="E12" s="7">
        <f t="shared" si="5"/>
        <v>922</v>
      </c>
      <c r="F12" s="5">
        <v>0</v>
      </c>
      <c r="G12" s="5">
        <v>0</v>
      </c>
      <c r="H12" s="5">
        <f t="shared" si="4"/>
        <v>0</v>
      </c>
      <c r="I12" s="5">
        <v>0</v>
      </c>
      <c r="J12" s="5">
        <v>1</v>
      </c>
      <c r="K12" s="5">
        <f t="shared" si="0"/>
        <v>1</v>
      </c>
      <c r="L12" s="5">
        <v>1</v>
      </c>
      <c r="M12" s="5">
        <v>0</v>
      </c>
      <c r="N12" s="5">
        <f t="shared" si="1"/>
        <v>1</v>
      </c>
      <c r="O12" s="5">
        <v>0</v>
      </c>
      <c r="P12" s="5">
        <v>0</v>
      </c>
      <c r="Q12" s="5">
        <f t="shared" si="2"/>
        <v>0</v>
      </c>
      <c r="R12" s="6">
        <v>0</v>
      </c>
      <c r="S12" s="6">
        <v>0</v>
      </c>
      <c r="T12" s="6">
        <f t="shared" si="3"/>
        <v>0</v>
      </c>
      <c r="U12" s="7">
        <f t="shared" si="6"/>
        <v>0</v>
      </c>
    </row>
    <row r="13" spans="1:21" ht="36.75" customHeight="1" thickBot="1" x14ac:dyDescent="0.25">
      <c r="A13" s="9" t="s">
        <v>20</v>
      </c>
      <c r="B13" s="24">
        <v>5109</v>
      </c>
      <c r="C13" s="24">
        <v>6175</v>
      </c>
      <c r="D13" s="24">
        <v>6503</v>
      </c>
      <c r="E13" s="7">
        <f>SUM(C13:D13)</f>
        <v>12678</v>
      </c>
      <c r="F13" s="10">
        <v>2</v>
      </c>
      <c r="G13" s="10">
        <v>1</v>
      </c>
      <c r="H13" s="10">
        <f t="shared" si="4"/>
        <v>3</v>
      </c>
      <c r="I13" s="10">
        <v>7</v>
      </c>
      <c r="J13" s="10">
        <v>13</v>
      </c>
      <c r="K13" s="10">
        <f t="shared" si="0"/>
        <v>20</v>
      </c>
      <c r="L13" s="10">
        <v>6</v>
      </c>
      <c r="M13" s="10">
        <v>5</v>
      </c>
      <c r="N13" s="10">
        <f t="shared" si="1"/>
        <v>11</v>
      </c>
      <c r="O13" s="10">
        <v>10</v>
      </c>
      <c r="P13" s="10">
        <v>9</v>
      </c>
      <c r="Q13" s="10">
        <f t="shared" si="2"/>
        <v>19</v>
      </c>
      <c r="R13" s="6">
        <v>4</v>
      </c>
      <c r="S13" s="11">
        <v>4</v>
      </c>
      <c r="T13" s="6">
        <f t="shared" si="3"/>
        <v>8</v>
      </c>
      <c r="U13" s="7">
        <f t="shared" si="6"/>
        <v>-17</v>
      </c>
    </row>
    <row r="14" spans="1:21" s="13" customFormat="1" ht="36.75" customHeight="1" thickTop="1" thickBot="1" x14ac:dyDescent="0.25">
      <c r="A14" s="17" t="s">
        <v>18</v>
      </c>
      <c r="B14" s="18">
        <f>SUM(B7:B13)</f>
        <v>76604</v>
      </c>
      <c r="C14" s="20">
        <f>SUM(C7:C13)</f>
        <v>81829</v>
      </c>
      <c r="D14" s="20">
        <f>SUM(D7:D13)</f>
        <v>82387</v>
      </c>
      <c r="E14" s="18">
        <f>C14+D14</f>
        <v>164216</v>
      </c>
      <c r="F14" s="18">
        <f>SUM(F7:F13)</f>
        <v>40</v>
      </c>
      <c r="G14" s="18">
        <f>SUM(G7:G13)</f>
        <v>22</v>
      </c>
      <c r="H14" s="18">
        <f>SUM(H7:H13)</f>
        <v>62</v>
      </c>
      <c r="I14" s="18">
        <f t="shared" ref="I14:U14" si="7">SUM(I7:I13)</f>
        <v>89</v>
      </c>
      <c r="J14" s="18">
        <f t="shared" si="7"/>
        <v>78</v>
      </c>
      <c r="K14" s="18">
        <f>SUM(K7:K13)</f>
        <v>167</v>
      </c>
      <c r="L14" s="18">
        <f t="shared" si="7"/>
        <v>156</v>
      </c>
      <c r="M14" s="18">
        <f t="shared" si="7"/>
        <v>114</v>
      </c>
      <c r="N14" s="18">
        <f t="shared" si="7"/>
        <v>270</v>
      </c>
      <c r="O14" s="18">
        <f t="shared" si="7"/>
        <v>220</v>
      </c>
      <c r="P14" s="18">
        <f t="shared" si="7"/>
        <v>161</v>
      </c>
      <c r="Q14" s="18">
        <f>SUM(Q7:Q13)</f>
        <v>381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-216</v>
      </c>
    </row>
    <row r="15" spans="1:21" ht="36.75" customHeight="1" thickTop="1" x14ac:dyDescent="0.2">
      <c r="A15" s="12" t="s">
        <v>19</v>
      </c>
      <c r="B15" s="21">
        <f>B14-B16</f>
        <v>-56</v>
      </c>
      <c r="C15" s="21">
        <f>C14-C16</f>
        <v>-113</v>
      </c>
      <c r="D15" s="21">
        <f>D14-D16</f>
        <v>-103</v>
      </c>
      <c r="E15" s="21">
        <f>C15+D15</f>
        <v>-216</v>
      </c>
      <c r="F15" s="36">
        <f>H14-K14</f>
        <v>-105</v>
      </c>
      <c r="G15" s="37"/>
      <c r="H15" s="37"/>
      <c r="I15" s="37"/>
      <c r="J15" s="37"/>
      <c r="K15" s="38"/>
      <c r="L15" s="36">
        <f>N14-Q14</f>
        <v>-111</v>
      </c>
      <c r="M15" s="37"/>
      <c r="N15" s="37"/>
      <c r="O15" s="37"/>
      <c r="P15" s="37"/>
      <c r="Q15" s="38"/>
      <c r="R15" s="14"/>
      <c r="S15" s="15" t="s">
        <v>23</v>
      </c>
      <c r="T15" s="15"/>
      <c r="U15" s="16"/>
    </row>
    <row r="16" spans="1:21" ht="36.75" customHeight="1" x14ac:dyDescent="0.2">
      <c r="A16" s="8" t="s">
        <v>21</v>
      </c>
      <c r="B16" s="22">
        <v>76660</v>
      </c>
      <c r="C16" s="23">
        <v>81942</v>
      </c>
      <c r="D16" s="23">
        <v>82490</v>
      </c>
      <c r="E16" s="22">
        <v>164432</v>
      </c>
      <c r="G16" s="39" t="s">
        <v>27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2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2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2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2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56AFB-9BC9-4DAB-AD0C-1CCC52388204}">
  <sheetPr>
    <pageSetUpPr fitToPage="1"/>
  </sheetPr>
  <dimension ref="A1:U20"/>
  <sheetViews>
    <sheetView showGridLines="0" topLeftCell="A10" zoomScale="140" zoomScaleNormal="140" workbookViewId="0">
      <selection activeCell="E14" sqref="B14:E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6" width="6" style="2" customWidth="1"/>
    <col min="17" max="17" width="7" style="2" bestFit="1" customWidth="1"/>
    <col min="18" max="18" width="6.44140625" style="2" customWidth="1"/>
    <col min="19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1" x14ac:dyDescent="0.2">
      <c r="Q3" s="3"/>
      <c r="U3" s="4" t="s">
        <v>32</v>
      </c>
    </row>
    <row r="4" spans="1:21" x14ac:dyDescent="0.2">
      <c r="A4" s="35"/>
      <c r="B4" s="35" t="s">
        <v>0</v>
      </c>
      <c r="C4" s="35" t="s">
        <v>22</v>
      </c>
      <c r="D4" s="35"/>
      <c r="E4" s="35"/>
      <c r="F4" s="35" t="s">
        <v>1</v>
      </c>
      <c r="G4" s="35"/>
      <c r="H4" s="35"/>
      <c r="I4" s="35"/>
      <c r="J4" s="35"/>
      <c r="K4" s="35"/>
      <c r="L4" s="35" t="s">
        <v>2</v>
      </c>
      <c r="M4" s="35"/>
      <c r="N4" s="35"/>
      <c r="O4" s="35"/>
      <c r="P4" s="35"/>
      <c r="Q4" s="35"/>
      <c r="R4" s="35" t="s">
        <v>3</v>
      </c>
      <c r="S4" s="35"/>
      <c r="T4" s="35"/>
      <c r="U4" s="42" t="s">
        <v>24</v>
      </c>
    </row>
    <row r="5" spans="1:21" x14ac:dyDescent="0.2">
      <c r="A5" s="35"/>
      <c r="B5" s="35"/>
      <c r="C5" s="35"/>
      <c r="D5" s="35"/>
      <c r="E5" s="35"/>
      <c r="F5" s="35" t="s">
        <v>4</v>
      </c>
      <c r="G5" s="35"/>
      <c r="H5" s="35"/>
      <c r="I5" s="35" t="s">
        <v>5</v>
      </c>
      <c r="J5" s="35"/>
      <c r="K5" s="35"/>
      <c r="L5" s="35" t="s">
        <v>6</v>
      </c>
      <c r="M5" s="35"/>
      <c r="N5" s="35"/>
      <c r="O5" s="35" t="s">
        <v>7</v>
      </c>
      <c r="P5" s="35"/>
      <c r="Q5" s="35"/>
      <c r="R5" s="35" t="s">
        <v>8</v>
      </c>
      <c r="S5" s="35"/>
      <c r="T5" s="35"/>
      <c r="U5" s="43"/>
    </row>
    <row r="6" spans="1:21" x14ac:dyDescent="0.2">
      <c r="A6" s="35"/>
      <c r="B6" s="35"/>
      <c r="C6" s="29" t="s">
        <v>9</v>
      </c>
      <c r="D6" s="29" t="s">
        <v>10</v>
      </c>
      <c r="E6" s="29" t="s">
        <v>11</v>
      </c>
      <c r="F6" s="29" t="s">
        <v>9</v>
      </c>
      <c r="G6" s="29" t="s">
        <v>10</v>
      </c>
      <c r="H6" s="29" t="s">
        <v>12</v>
      </c>
      <c r="I6" s="29" t="s">
        <v>9</v>
      </c>
      <c r="J6" s="29" t="s">
        <v>10</v>
      </c>
      <c r="K6" s="29" t="s">
        <v>12</v>
      </c>
      <c r="L6" s="29" t="s">
        <v>9</v>
      </c>
      <c r="M6" s="29" t="s">
        <v>10</v>
      </c>
      <c r="N6" s="29" t="s">
        <v>12</v>
      </c>
      <c r="O6" s="29" t="s">
        <v>9</v>
      </c>
      <c r="P6" s="29" t="s">
        <v>10</v>
      </c>
      <c r="Q6" s="29" t="s">
        <v>12</v>
      </c>
      <c r="R6" s="29" t="s">
        <v>9</v>
      </c>
      <c r="S6" s="29" t="s">
        <v>10</v>
      </c>
      <c r="T6" s="29" t="s">
        <v>12</v>
      </c>
      <c r="U6" s="43"/>
    </row>
    <row r="7" spans="1:21" ht="36.75" customHeight="1" x14ac:dyDescent="0.2">
      <c r="A7" s="29" t="s">
        <v>13</v>
      </c>
      <c r="B7" s="7">
        <v>19894</v>
      </c>
      <c r="C7" s="7">
        <v>20025</v>
      </c>
      <c r="D7" s="7">
        <v>19641</v>
      </c>
      <c r="E7" s="7">
        <f>SUM(C7:D7)</f>
        <v>39666</v>
      </c>
      <c r="F7" s="5">
        <v>3</v>
      </c>
      <c r="G7" s="5">
        <v>6</v>
      </c>
      <c r="H7" s="5">
        <f>SUM(F7+G7)</f>
        <v>9</v>
      </c>
      <c r="I7" s="5">
        <v>19</v>
      </c>
      <c r="J7" s="5">
        <v>22</v>
      </c>
      <c r="K7" s="5">
        <f t="shared" ref="K7:K13" si="0">SUM(I7+J7)</f>
        <v>41</v>
      </c>
      <c r="L7" s="5">
        <v>165</v>
      </c>
      <c r="M7" s="5">
        <v>84</v>
      </c>
      <c r="N7" s="5">
        <f t="shared" ref="N7:N13" si="1">SUM(L7+M7)</f>
        <v>249</v>
      </c>
      <c r="O7" s="5">
        <v>94</v>
      </c>
      <c r="P7" s="5">
        <v>74</v>
      </c>
      <c r="Q7" s="5">
        <f t="shared" ref="Q7:Q13" si="2">SUM(O7+P7)</f>
        <v>168</v>
      </c>
      <c r="R7" s="6">
        <v>5</v>
      </c>
      <c r="S7" s="6">
        <v>3</v>
      </c>
      <c r="T7" s="6">
        <f t="shared" ref="T7:T13" si="3">SUM(R7+S7)</f>
        <v>8</v>
      </c>
      <c r="U7" s="7">
        <f>H7-K7+N7-Q7+T7</f>
        <v>57</v>
      </c>
    </row>
    <row r="8" spans="1:21" ht="36.75" customHeight="1" x14ac:dyDescent="0.2">
      <c r="A8" s="29" t="s">
        <v>25</v>
      </c>
      <c r="B8" s="7">
        <v>27785</v>
      </c>
      <c r="C8" s="7">
        <v>29423</v>
      </c>
      <c r="D8" s="7">
        <v>29508</v>
      </c>
      <c r="E8" s="7">
        <f>SUM(C8:D8)</f>
        <v>58931</v>
      </c>
      <c r="F8" s="5">
        <v>10</v>
      </c>
      <c r="G8" s="5">
        <v>10</v>
      </c>
      <c r="H8" s="5">
        <f t="shared" ref="H8:H13" si="4">SUM(F8+G8)</f>
        <v>20</v>
      </c>
      <c r="I8" s="5">
        <v>42</v>
      </c>
      <c r="J8" s="5">
        <v>19</v>
      </c>
      <c r="K8" s="5">
        <f t="shared" si="0"/>
        <v>61</v>
      </c>
      <c r="L8" s="5">
        <v>110</v>
      </c>
      <c r="M8" s="5">
        <v>58</v>
      </c>
      <c r="N8" s="5">
        <f t="shared" si="1"/>
        <v>168</v>
      </c>
      <c r="O8" s="5">
        <v>120</v>
      </c>
      <c r="P8" s="5">
        <v>102</v>
      </c>
      <c r="Q8" s="5">
        <f t="shared" si="2"/>
        <v>222</v>
      </c>
      <c r="R8" s="6">
        <v>-3</v>
      </c>
      <c r="S8" s="6">
        <v>-12</v>
      </c>
      <c r="T8" s="6">
        <f t="shared" si="3"/>
        <v>-15</v>
      </c>
      <c r="U8" s="7">
        <f>H8-K8+N8-Q8+T8</f>
        <v>-110</v>
      </c>
    </row>
    <row r="9" spans="1:21" ht="36.75" customHeight="1" x14ac:dyDescent="0.2">
      <c r="A9" s="29" t="s">
        <v>14</v>
      </c>
      <c r="B9" s="7">
        <v>10460</v>
      </c>
      <c r="C9" s="7">
        <v>11172</v>
      </c>
      <c r="D9" s="7">
        <v>10954</v>
      </c>
      <c r="E9" s="7">
        <f t="shared" ref="E9:E12" si="5">SUM(C9:D9)</f>
        <v>22126</v>
      </c>
      <c r="F9" s="5">
        <v>8</v>
      </c>
      <c r="G9" s="5">
        <v>7</v>
      </c>
      <c r="H9" s="5">
        <f t="shared" si="4"/>
        <v>15</v>
      </c>
      <c r="I9" s="5">
        <v>11</v>
      </c>
      <c r="J9" s="5">
        <v>10</v>
      </c>
      <c r="K9" s="5">
        <f t="shared" si="0"/>
        <v>21</v>
      </c>
      <c r="L9" s="5">
        <v>46</v>
      </c>
      <c r="M9" s="5">
        <v>30</v>
      </c>
      <c r="N9" s="5">
        <f t="shared" si="1"/>
        <v>76</v>
      </c>
      <c r="O9" s="5">
        <v>41</v>
      </c>
      <c r="P9" s="5">
        <v>36</v>
      </c>
      <c r="Q9" s="5">
        <f t="shared" si="2"/>
        <v>77</v>
      </c>
      <c r="R9" s="6">
        <v>8</v>
      </c>
      <c r="S9" s="6">
        <v>6</v>
      </c>
      <c r="T9" s="6">
        <f t="shared" si="3"/>
        <v>14</v>
      </c>
      <c r="U9" s="7">
        <f t="shared" ref="U9:U13" si="6">H9-K9+N9-Q9+T9</f>
        <v>7</v>
      </c>
    </row>
    <row r="10" spans="1:21" ht="36.75" customHeight="1" x14ac:dyDescent="0.2">
      <c r="A10" s="29" t="s">
        <v>15</v>
      </c>
      <c r="B10" s="7">
        <v>9297</v>
      </c>
      <c r="C10" s="7">
        <v>10261</v>
      </c>
      <c r="D10" s="7">
        <v>10778</v>
      </c>
      <c r="E10" s="7">
        <f t="shared" si="5"/>
        <v>21039</v>
      </c>
      <c r="F10" s="5">
        <v>0</v>
      </c>
      <c r="G10" s="5">
        <v>7</v>
      </c>
      <c r="H10" s="5">
        <f t="shared" si="4"/>
        <v>7</v>
      </c>
      <c r="I10" s="5">
        <v>14</v>
      </c>
      <c r="J10" s="5">
        <v>9</v>
      </c>
      <c r="K10" s="5">
        <f t="shared" si="0"/>
        <v>23</v>
      </c>
      <c r="L10" s="5">
        <v>35</v>
      </c>
      <c r="M10" s="5">
        <v>27</v>
      </c>
      <c r="N10" s="5">
        <f t="shared" si="1"/>
        <v>62</v>
      </c>
      <c r="O10" s="5">
        <v>33</v>
      </c>
      <c r="P10" s="5">
        <v>27</v>
      </c>
      <c r="Q10" s="5">
        <f t="shared" si="2"/>
        <v>60</v>
      </c>
      <c r="R10" s="6">
        <v>-16</v>
      </c>
      <c r="S10" s="6">
        <v>-9</v>
      </c>
      <c r="T10" s="6">
        <f t="shared" si="3"/>
        <v>-25</v>
      </c>
      <c r="U10" s="7">
        <f>H10-K10+N10-Q10+T10</f>
        <v>-39</v>
      </c>
    </row>
    <row r="11" spans="1:21" ht="36.75" customHeight="1" x14ac:dyDescent="0.2">
      <c r="A11" s="29" t="s">
        <v>16</v>
      </c>
      <c r="B11" s="7">
        <v>3708</v>
      </c>
      <c r="C11" s="7">
        <v>4452</v>
      </c>
      <c r="D11" s="7">
        <v>4601</v>
      </c>
      <c r="E11" s="7">
        <f t="shared" si="5"/>
        <v>9053</v>
      </c>
      <c r="F11" s="5">
        <v>0</v>
      </c>
      <c r="G11" s="5">
        <v>1</v>
      </c>
      <c r="H11" s="5">
        <f t="shared" si="4"/>
        <v>1</v>
      </c>
      <c r="I11" s="5">
        <v>5</v>
      </c>
      <c r="J11" s="5">
        <v>2</v>
      </c>
      <c r="K11" s="5">
        <f>SUM(I11+J11)</f>
        <v>7</v>
      </c>
      <c r="L11" s="5">
        <v>17</v>
      </c>
      <c r="M11" s="5">
        <v>8</v>
      </c>
      <c r="N11" s="5">
        <f t="shared" si="1"/>
        <v>25</v>
      </c>
      <c r="O11" s="5">
        <v>20</v>
      </c>
      <c r="P11" s="5">
        <v>12</v>
      </c>
      <c r="Q11" s="5">
        <f t="shared" si="2"/>
        <v>32</v>
      </c>
      <c r="R11" s="6">
        <v>1</v>
      </c>
      <c r="S11" s="6">
        <v>4</v>
      </c>
      <c r="T11" s="6">
        <f t="shared" si="3"/>
        <v>5</v>
      </c>
      <c r="U11" s="7">
        <f t="shared" si="6"/>
        <v>-8</v>
      </c>
    </row>
    <row r="12" spans="1:21" ht="36.75" customHeight="1" x14ac:dyDescent="0.2">
      <c r="A12" s="29" t="s">
        <v>17</v>
      </c>
      <c r="B12" s="7">
        <v>414</v>
      </c>
      <c r="C12" s="7">
        <v>429</v>
      </c>
      <c r="D12" s="7">
        <v>493</v>
      </c>
      <c r="E12" s="7">
        <f t="shared" si="5"/>
        <v>922</v>
      </c>
      <c r="F12" s="5">
        <v>0</v>
      </c>
      <c r="G12" s="5">
        <v>0</v>
      </c>
      <c r="H12" s="5">
        <f t="shared" si="4"/>
        <v>0</v>
      </c>
      <c r="I12" s="5">
        <v>1</v>
      </c>
      <c r="J12" s="5">
        <v>1</v>
      </c>
      <c r="K12" s="5">
        <f t="shared" si="0"/>
        <v>2</v>
      </c>
      <c r="L12" s="5">
        <v>0</v>
      </c>
      <c r="M12" s="5">
        <v>3</v>
      </c>
      <c r="N12" s="5">
        <f t="shared" si="1"/>
        <v>3</v>
      </c>
      <c r="O12" s="5">
        <v>0</v>
      </c>
      <c r="P12" s="5">
        <v>0</v>
      </c>
      <c r="Q12" s="5">
        <f t="shared" si="2"/>
        <v>0</v>
      </c>
      <c r="R12" s="6">
        <v>0</v>
      </c>
      <c r="S12" s="6">
        <v>1</v>
      </c>
      <c r="T12" s="6">
        <f t="shared" si="3"/>
        <v>1</v>
      </c>
      <c r="U12" s="7">
        <f t="shared" si="6"/>
        <v>2</v>
      </c>
    </row>
    <row r="13" spans="1:21" ht="36.75" customHeight="1" thickBot="1" x14ac:dyDescent="0.25">
      <c r="A13" s="9" t="s">
        <v>20</v>
      </c>
      <c r="B13" s="24">
        <v>5102</v>
      </c>
      <c r="C13" s="24">
        <v>6180</v>
      </c>
      <c r="D13" s="24">
        <v>6515</v>
      </c>
      <c r="E13" s="7">
        <f>SUM(C13:D13)</f>
        <v>12695</v>
      </c>
      <c r="F13" s="10">
        <v>0</v>
      </c>
      <c r="G13" s="10">
        <v>2</v>
      </c>
      <c r="H13" s="10">
        <f t="shared" si="4"/>
        <v>2</v>
      </c>
      <c r="I13" s="10">
        <v>8</v>
      </c>
      <c r="J13" s="10">
        <v>2</v>
      </c>
      <c r="K13" s="10">
        <f t="shared" si="0"/>
        <v>10</v>
      </c>
      <c r="L13" s="10">
        <v>15</v>
      </c>
      <c r="M13" s="10">
        <v>13</v>
      </c>
      <c r="N13" s="10">
        <f t="shared" si="1"/>
        <v>28</v>
      </c>
      <c r="O13" s="10">
        <v>24</v>
      </c>
      <c r="P13" s="10">
        <v>23</v>
      </c>
      <c r="Q13" s="10">
        <f t="shared" si="2"/>
        <v>47</v>
      </c>
      <c r="R13" s="6">
        <v>5</v>
      </c>
      <c r="S13" s="11">
        <v>7</v>
      </c>
      <c r="T13" s="6">
        <f t="shared" si="3"/>
        <v>12</v>
      </c>
      <c r="U13" s="7">
        <f t="shared" si="6"/>
        <v>-15</v>
      </c>
    </row>
    <row r="14" spans="1:21" s="13" customFormat="1" ht="36.75" customHeight="1" thickTop="1" thickBot="1" x14ac:dyDescent="0.25">
      <c r="A14" s="17" t="s">
        <v>18</v>
      </c>
      <c r="B14" s="18">
        <f>SUM(B7:B13)</f>
        <v>76660</v>
      </c>
      <c r="C14" s="20">
        <f>SUM(C7:C13)</f>
        <v>81942</v>
      </c>
      <c r="D14" s="20">
        <f>SUM(D7:D13)</f>
        <v>82490</v>
      </c>
      <c r="E14" s="18">
        <f>C14+D14</f>
        <v>164432</v>
      </c>
      <c r="F14" s="18">
        <f>SUM(F7:F13)</f>
        <v>21</v>
      </c>
      <c r="G14" s="18">
        <f>SUM(G7:G13)</f>
        <v>33</v>
      </c>
      <c r="H14" s="18">
        <f>SUM(H7:H13)</f>
        <v>54</v>
      </c>
      <c r="I14" s="18">
        <f t="shared" ref="I14:U14" si="7">SUM(I7:I13)</f>
        <v>100</v>
      </c>
      <c r="J14" s="18">
        <f t="shared" si="7"/>
        <v>65</v>
      </c>
      <c r="K14" s="18">
        <f>SUM(K7:K13)</f>
        <v>165</v>
      </c>
      <c r="L14" s="18">
        <f t="shared" si="7"/>
        <v>388</v>
      </c>
      <c r="M14" s="18">
        <f t="shared" si="7"/>
        <v>223</v>
      </c>
      <c r="N14" s="18">
        <f t="shared" si="7"/>
        <v>611</v>
      </c>
      <c r="O14" s="18">
        <f t="shared" si="7"/>
        <v>332</v>
      </c>
      <c r="P14" s="18">
        <f t="shared" si="7"/>
        <v>274</v>
      </c>
      <c r="Q14" s="18">
        <f>SUM(Q7:Q13)</f>
        <v>606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-106</v>
      </c>
    </row>
    <row r="15" spans="1:21" ht="36.75" customHeight="1" thickTop="1" x14ac:dyDescent="0.2">
      <c r="A15" s="12" t="s">
        <v>19</v>
      </c>
      <c r="B15" s="21">
        <f>B14-B16</f>
        <v>155</v>
      </c>
      <c r="C15" s="21">
        <f>C14-C16</f>
        <v>-23</v>
      </c>
      <c r="D15" s="21">
        <f>D14-D16</f>
        <v>-83</v>
      </c>
      <c r="E15" s="21">
        <f>C15+D15</f>
        <v>-106</v>
      </c>
      <c r="F15" s="36">
        <f>H14-K14</f>
        <v>-111</v>
      </c>
      <c r="G15" s="37"/>
      <c r="H15" s="37"/>
      <c r="I15" s="37"/>
      <c r="J15" s="37"/>
      <c r="K15" s="38"/>
      <c r="L15" s="36">
        <f>N14-Q14</f>
        <v>5</v>
      </c>
      <c r="M15" s="37"/>
      <c r="N15" s="37"/>
      <c r="O15" s="37"/>
      <c r="P15" s="37"/>
      <c r="Q15" s="38"/>
      <c r="R15" s="14"/>
      <c r="S15" s="15" t="s">
        <v>23</v>
      </c>
      <c r="T15" s="15"/>
      <c r="U15" s="16"/>
    </row>
    <row r="16" spans="1:21" ht="36.75" customHeight="1" x14ac:dyDescent="0.2">
      <c r="A16" s="8" t="s">
        <v>21</v>
      </c>
      <c r="B16" s="22">
        <v>76505</v>
      </c>
      <c r="C16" s="23">
        <v>81965</v>
      </c>
      <c r="D16" s="23">
        <v>82573</v>
      </c>
      <c r="E16" s="22">
        <v>164538</v>
      </c>
      <c r="G16" s="39" t="s">
        <v>27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2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2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2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2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D9A9-6B42-4BC6-BCD9-585B2F5D8F78}">
  <sheetPr>
    <pageSetUpPr fitToPage="1"/>
  </sheetPr>
  <dimension ref="A1:U20"/>
  <sheetViews>
    <sheetView showGridLines="0" topLeftCell="A10" zoomScale="145" zoomScaleNormal="145" workbookViewId="0">
      <selection activeCell="B14" sqref="B14:E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6" width="6" style="2" customWidth="1"/>
    <col min="17" max="17" width="7" style="2" bestFit="1" customWidth="1"/>
    <col min="18" max="18" width="6.44140625" style="2" customWidth="1"/>
    <col min="19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1" x14ac:dyDescent="0.2">
      <c r="Q3" s="3"/>
      <c r="U3" s="4" t="s">
        <v>31</v>
      </c>
    </row>
    <row r="4" spans="1:21" x14ac:dyDescent="0.2">
      <c r="A4" s="35"/>
      <c r="B4" s="35" t="s">
        <v>0</v>
      </c>
      <c r="C4" s="35" t="s">
        <v>22</v>
      </c>
      <c r="D4" s="35"/>
      <c r="E4" s="35"/>
      <c r="F4" s="35" t="s">
        <v>1</v>
      </c>
      <c r="G4" s="35"/>
      <c r="H4" s="35"/>
      <c r="I4" s="35"/>
      <c r="J4" s="35"/>
      <c r="K4" s="35"/>
      <c r="L4" s="35" t="s">
        <v>2</v>
      </c>
      <c r="M4" s="35"/>
      <c r="N4" s="35"/>
      <c r="O4" s="35"/>
      <c r="P4" s="35"/>
      <c r="Q4" s="35"/>
      <c r="R4" s="35" t="s">
        <v>3</v>
      </c>
      <c r="S4" s="35"/>
      <c r="T4" s="35"/>
      <c r="U4" s="42" t="s">
        <v>24</v>
      </c>
    </row>
    <row r="5" spans="1:21" x14ac:dyDescent="0.2">
      <c r="A5" s="35"/>
      <c r="B5" s="35"/>
      <c r="C5" s="35"/>
      <c r="D5" s="35"/>
      <c r="E5" s="35"/>
      <c r="F5" s="35" t="s">
        <v>4</v>
      </c>
      <c r="G5" s="35"/>
      <c r="H5" s="35"/>
      <c r="I5" s="35" t="s">
        <v>5</v>
      </c>
      <c r="J5" s="35"/>
      <c r="K5" s="35"/>
      <c r="L5" s="35" t="s">
        <v>6</v>
      </c>
      <c r="M5" s="35"/>
      <c r="N5" s="35"/>
      <c r="O5" s="35" t="s">
        <v>7</v>
      </c>
      <c r="P5" s="35"/>
      <c r="Q5" s="35"/>
      <c r="R5" s="35" t="s">
        <v>8</v>
      </c>
      <c r="S5" s="35"/>
      <c r="T5" s="35"/>
      <c r="U5" s="43"/>
    </row>
    <row r="6" spans="1:21" x14ac:dyDescent="0.2">
      <c r="A6" s="35"/>
      <c r="B6" s="35"/>
      <c r="C6" s="28" t="s">
        <v>9</v>
      </c>
      <c r="D6" s="28" t="s">
        <v>10</v>
      </c>
      <c r="E6" s="28" t="s">
        <v>11</v>
      </c>
      <c r="F6" s="28" t="s">
        <v>9</v>
      </c>
      <c r="G6" s="28" t="s">
        <v>10</v>
      </c>
      <c r="H6" s="28" t="s">
        <v>12</v>
      </c>
      <c r="I6" s="28" t="s">
        <v>9</v>
      </c>
      <c r="J6" s="28" t="s">
        <v>10</v>
      </c>
      <c r="K6" s="28" t="s">
        <v>12</v>
      </c>
      <c r="L6" s="28" t="s">
        <v>9</v>
      </c>
      <c r="M6" s="28" t="s">
        <v>10</v>
      </c>
      <c r="N6" s="28" t="s">
        <v>12</v>
      </c>
      <c r="O6" s="28" t="s">
        <v>9</v>
      </c>
      <c r="P6" s="28" t="s">
        <v>10</v>
      </c>
      <c r="Q6" s="28" t="s">
        <v>12</v>
      </c>
      <c r="R6" s="28" t="s">
        <v>9</v>
      </c>
      <c r="S6" s="28" t="s">
        <v>10</v>
      </c>
      <c r="T6" s="28" t="s">
        <v>12</v>
      </c>
      <c r="U6" s="43"/>
    </row>
    <row r="7" spans="1:21" ht="36.75" customHeight="1" x14ac:dyDescent="0.2">
      <c r="A7" s="28" t="s">
        <v>13</v>
      </c>
      <c r="B7" s="7">
        <v>19797</v>
      </c>
      <c r="C7" s="7">
        <v>19965</v>
      </c>
      <c r="D7" s="7">
        <v>19644</v>
      </c>
      <c r="E7" s="7">
        <f>SUM(C7:D7)</f>
        <v>39609</v>
      </c>
      <c r="F7" s="5">
        <v>6</v>
      </c>
      <c r="G7" s="5">
        <v>2</v>
      </c>
      <c r="H7" s="5">
        <f>SUM(F7+G7)</f>
        <v>8</v>
      </c>
      <c r="I7" s="5">
        <v>40</v>
      </c>
      <c r="J7" s="5">
        <v>32</v>
      </c>
      <c r="K7" s="5">
        <f t="shared" ref="K7:K13" si="0">SUM(I7+J7)</f>
        <v>72</v>
      </c>
      <c r="L7" s="5">
        <v>213</v>
      </c>
      <c r="M7" s="5">
        <v>85</v>
      </c>
      <c r="N7" s="5">
        <f t="shared" ref="N7:N13" si="1">SUM(L7+M7)</f>
        <v>298</v>
      </c>
      <c r="O7" s="5">
        <v>288</v>
      </c>
      <c r="P7" s="5">
        <v>159</v>
      </c>
      <c r="Q7" s="5">
        <f t="shared" ref="Q7:Q13" si="2">SUM(O7+P7)</f>
        <v>447</v>
      </c>
      <c r="R7" s="6">
        <v>-18</v>
      </c>
      <c r="S7" s="6">
        <v>-26</v>
      </c>
      <c r="T7" s="6">
        <f t="shared" ref="T7:T13" si="3">SUM(R7+S7)</f>
        <v>-44</v>
      </c>
      <c r="U7" s="7">
        <f>H7-K7+N7-Q7+T7</f>
        <v>-257</v>
      </c>
    </row>
    <row r="8" spans="1:21" ht="36.75" customHeight="1" x14ac:dyDescent="0.2">
      <c r="A8" s="28" t="s">
        <v>25</v>
      </c>
      <c r="B8" s="7">
        <v>27769</v>
      </c>
      <c r="C8" s="7">
        <v>29468</v>
      </c>
      <c r="D8" s="7">
        <v>29573</v>
      </c>
      <c r="E8" s="7">
        <f>SUM(C8:D8)</f>
        <v>59041</v>
      </c>
      <c r="F8" s="5">
        <v>12</v>
      </c>
      <c r="G8" s="5">
        <v>14</v>
      </c>
      <c r="H8" s="5">
        <f t="shared" ref="H8:H13" si="4">SUM(F8+G8)</f>
        <v>26</v>
      </c>
      <c r="I8" s="5">
        <v>45</v>
      </c>
      <c r="J8" s="5">
        <v>61</v>
      </c>
      <c r="K8" s="5">
        <f t="shared" si="0"/>
        <v>106</v>
      </c>
      <c r="L8" s="5">
        <v>154</v>
      </c>
      <c r="M8" s="5">
        <v>99</v>
      </c>
      <c r="N8" s="5">
        <f t="shared" si="1"/>
        <v>253</v>
      </c>
      <c r="O8" s="5">
        <v>256</v>
      </c>
      <c r="P8" s="5">
        <v>168</v>
      </c>
      <c r="Q8" s="5">
        <f t="shared" si="2"/>
        <v>424</v>
      </c>
      <c r="R8" s="6">
        <v>11</v>
      </c>
      <c r="S8" s="6">
        <v>23</v>
      </c>
      <c r="T8" s="6">
        <f t="shared" si="3"/>
        <v>34</v>
      </c>
      <c r="U8" s="7">
        <f>H8-K8+N8-Q8+T8</f>
        <v>-217</v>
      </c>
    </row>
    <row r="9" spans="1:21" ht="36.75" customHeight="1" x14ac:dyDescent="0.2">
      <c r="A9" s="28" t="s">
        <v>14</v>
      </c>
      <c r="B9" s="7">
        <v>10428</v>
      </c>
      <c r="C9" s="7">
        <v>11162</v>
      </c>
      <c r="D9" s="7">
        <v>10957</v>
      </c>
      <c r="E9" s="7">
        <f t="shared" ref="E9:E12" si="5">SUM(C9:D9)</f>
        <v>22119</v>
      </c>
      <c r="F9" s="5">
        <v>3</v>
      </c>
      <c r="G9" s="5">
        <v>1</v>
      </c>
      <c r="H9" s="5">
        <f t="shared" si="4"/>
        <v>4</v>
      </c>
      <c r="I9" s="5">
        <v>21</v>
      </c>
      <c r="J9" s="5">
        <v>14</v>
      </c>
      <c r="K9" s="5">
        <f t="shared" si="0"/>
        <v>35</v>
      </c>
      <c r="L9" s="5">
        <v>89</v>
      </c>
      <c r="M9" s="5">
        <v>48</v>
      </c>
      <c r="N9" s="5">
        <f t="shared" si="1"/>
        <v>137</v>
      </c>
      <c r="O9" s="5">
        <v>93</v>
      </c>
      <c r="P9" s="5">
        <v>79</v>
      </c>
      <c r="Q9" s="5">
        <f t="shared" si="2"/>
        <v>172</v>
      </c>
      <c r="R9" s="6">
        <v>3</v>
      </c>
      <c r="S9" s="6">
        <v>-2</v>
      </c>
      <c r="T9" s="6">
        <f t="shared" si="3"/>
        <v>1</v>
      </c>
      <c r="U9" s="7">
        <f t="shared" ref="U9:U13" si="6">H9-K9+N9-Q9+T9</f>
        <v>-65</v>
      </c>
    </row>
    <row r="10" spans="1:21" ht="36.75" customHeight="1" x14ac:dyDescent="0.2">
      <c r="A10" s="28" t="s">
        <v>15</v>
      </c>
      <c r="B10" s="7">
        <v>9300</v>
      </c>
      <c r="C10" s="7">
        <v>10289</v>
      </c>
      <c r="D10" s="7">
        <v>10789</v>
      </c>
      <c r="E10" s="7">
        <f t="shared" si="5"/>
        <v>21078</v>
      </c>
      <c r="F10" s="5">
        <v>4</v>
      </c>
      <c r="G10" s="5">
        <v>4</v>
      </c>
      <c r="H10" s="5">
        <f t="shared" si="4"/>
        <v>8</v>
      </c>
      <c r="I10" s="5">
        <v>17</v>
      </c>
      <c r="J10" s="5">
        <v>19</v>
      </c>
      <c r="K10" s="5">
        <f t="shared" si="0"/>
        <v>36</v>
      </c>
      <c r="L10" s="5">
        <v>35</v>
      </c>
      <c r="M10" s="5">
        <v>23</v>
      </c>
      <c r="N10" s="5">
        <f t="shared" si="1"/>
        <v>58</v>
      </c>
      <c r="O10" s="5">
        <v>70</v>
      </c>
      <c r="P10" s="5">
        <v>68</v>
      </c>
      <c r="Q10" s="5">
        <f t="shared" si="2"/>
        <v>138</v>
      </c>
      <c r="R10" s="6">
        <v>5</v>
      </c>
      <c r="S10" s="6">
        <v>2</v>
      </c>
      <c r="T10" s="6">
        <f t="shared" si="3"/>
        <v>7</v>
      </c>
      <c r="U10" s="7">
        <f>H10-K10+N10-Q10+T10</f>
        <v>-101</v>
      </c>
    </row>
    <row r="11" spans="1:21" ht="36.75" customHeight="1" x14ac:dyDescent="0.2">
      <c r="A11" s="28" t="s">
        <v>16</v>
      </c>
      <c r="B11" s="7">
        <v>3703</v>
      </c>
      <c r="C11" s="7">
        <v>4459</v>
      </c>
      <c r="D11" s="7">
        <v>4602</v>
      </c>
      <c r="E11" s="7">
        <f t="shared" si="5"/>
        <v>9061</v>
      </c>
      <c r="F11" s="5">
        <v>1</v>
      </c>
      <c r="G11" s="5">
        <v>0</v>
      </c>
      <c r="H11" s="5">
        <f t="shared" si="4"/>
        <v>1</v>
      </c>
      <c r="I11" s="5">
        <v>3</v>
      </c>
      <c r="J11" s="5">
        <v>13</v>
      </c>
      <c r="K11" s="5">
        <f>SUM(I11+J11)</f>
        <v>16</v>
      </c>
      <c r="L11" s="5">
        <v>10</v>
      </c>
      <c r="M11" s="5">
        <v>10</v>
      </c>
      <c r="N11" s="5">
        <f t="shared" si="1"/>
        <v>20</v>
      </c>
      <c r="O11" s="5">
        <v>23</v>
      </c>
      <c r="P11" s="5">
        <v>22</v>
      </c>
      <c r="Q11" s="5">
        <f t="shared" si="2"/>
        <v>45</v>
      </c>
      <c r="R11" s="6">
        <v>7</v>
      </c>
      <c r="S11" s="6">
        <v>10</v>
      </c>
      <c r="T11" s="6">
        <f t="shared" si="3"/>
        <v>17</v>
      </c>
      <c r="U11" s="7">
        <f t="shared" si="6"/>
        <v>-23</v>
      </c>
    </row>
    <row r="12" spans="1:21" ht="36.75" customHeight="1" x14ac:dyDescent="0.2">
      <c r="A12" s="28" t="s">
        <v>17</v>
      </c>
      <c r="B12" s="7">
        <v>411</v>
      </c>
      <c r="C12" s="7">
        <v>430</v>
      </c>
      <c r="D12" s="7">
        <v>490</v>
      </c>
      <c r="E12" s="7">
        <f t="shared" si="5"/>
        <v>920</v>
      </c>
      <c r="F12" s="5">
        <v>0</v>
      </c>
      <c r="G12" s="5">
        <v>0</v>
      </c>
      <c r="H12" s="5">
        <f t="shared" si="4"/>
        <v>0</v>
      </c>
      <c r="I12" s="5">
        <v>2</v>
      </c>
      <c r="J12" s="5">
        <v>0</v>
      </c>
      <c r="K12" s="5">
        <f t="shared" si="0"/>
        <v>2</v>
      </c>
      <c r="L12" s="5">
        <v>2</v>
      </c>
      <c r="M12" s="5">
        <v>1</v>
      </c>
      <c r="N12" s="5">
        <f t="shared" si="1"/>
        <v>3</v>
      </c>
      <c r="O12" s="5">
        <v>5</v>
      </c>
      <c r="P12" s="5">
        <v>2</v>
      </c>
      <c r="Q12" s="5">
        <f t="shared" si="2"/>
        <v>7</v>
      </c>
      <c r="R12" s="6">
        <v>-1</v>
      </c>
      <c r="S12" s="6">
        <v>0</v>
      </c>
      <c r="T12" s="6">
        <f t="shared" si="3"/>
        <v>-1</v>
      </c>
      <c r="U12" s="7">
        <f t="shared" si="6"/>
        <v>-7</v>
      </c>
    </row>
    <row r="13" spans="1:21" ht="36.75" customHeight="1" thickBot="1" x14ac:dyDescent="0.25">
      <c r="A13" s="9" t="s">
        <v>20</v>
      </c>
      <c r="B13" s="24">
        <v>5097</v>
      </c>
      <c r="C13" s="24">
        <v>6192</v>
      </c>
      <c r="D13" s="24">
        <v>6518</v>
      </c>
      <c r="E13" s="7">
        <f>SUM(C13:D13)</f>
        <v>12710</v>
      </c>
      <c r="F13" s="10">
        <v>2</v>
      </c>
      <c r="G13" s="10">
        <v>1</v>
      </c>
      <c r="H13" s="10">
        <f t="shared" si="4"/>
        <v>3</v>
      </c>
      <c r="I13" s="10">
        <v>9</v>
      </c>
      <c r="J13" s="10">
        <v>10</v>
      </c>
      <c r="K13" s="10">
        <f t="shared" si="0"/>
        <v>19</v>
      </c>
      <c r="L13" s="10">
        <v>24</v>
      </c>
      <c r="M13" s="10">
        <v>23</v>
      </c>
      <c r="N13" s="10">
        <f t="shared" si="1"/>
        <v>47</v>
      </c>
      <c r="O13" s="10">
        <v>36</v>
      </c>
      <c r="P13" s="10">
        <v>31</v>
      </c>
      <c r="Q13" s="10">
        <f t="shared" si="2"/>
        <v>67</v>
      </c>
      <c r="R13" s="6">
        <v>-7</v>
      </c>
      <c r="S13" s="11">
        <v>-7</v>
      </c>
      <c r="T13" s="6">
        <f t="shared" si="3"/>
        <v>-14</v>
      </c>
      <c r="U13" s="7">
        <f t="shared" si="6"/>
        <v>-50</v>
      </c>
    </row>
    <row r="14" spans="1:21" s="13" customFormat="1" ht="36.75" customHeight="1" thickTop="1" thickBot="1" x14ac:dyDescent="0.25">
      <c r="A14" s="17" t="s">
        <v>18</v>
      </c>
      <c r="B14" s="18">
        <f>SUM(B7:B13)</f>
        <v>76505</v>
      </c>
      <c r="C14" s="20">
        <f>SUM(C7:C13)</f>
        <v>81965</v>
      </c>
      <c r="D14" s="20">
        <f>SUM(D7:D13)</f>
        <v>82573</v>
      </c>
      <c r="E14" s="18">
        <f>C14+D14</f>
        <v>164538</v>
      </c>
      <c r="F14" s="18">
        <f>SUM(F7:F13)</f>
        <v>28</v>
      </c>
      <c r="G14" s="18">
        <f>SUM(G7:G13)</f>
        <v>22</v>
      </c>
      <c r="H14" s="18">
        <f>SUM(H7:H13)</f>
        <v>50</v>
      </c>
      <c r="I14" s="18">
        <f t="shared" ref="I14:U14" si="7">SUM(I7:I13)</f>
        <v>137</v>
      </c>
      <c r="J14" s="18">
        <f t="shared" si="7"/>
        <v>149</v>
      </c>
      <c r="K14" s="18">
        <f>SUM(K7:K13)</f>
        <v>286</v>
      </c>
      <c r="L14" s="18">
        <f t="shared" si="7"/>
        <v>527</v>
      </c>
      <c r="M14" s="18">
        <f t="shared" si="7"/>
        <v>289</v>
      </c>
      <c r="N14" s="18">
        <f t="shared" si="7"/>
        <v>816</v>
      </c>
      <c r="O14" s="18">
        <f t="shared" si="7"/>
        <v>771</v>
      </c>
      <c r="P14" s="18">
        <f t="shared" si="7"/>
        <v>529</v>
      </c>
      <c r="Q14" s="18">
        <f>SUM(Q7:Q13)</f>
        <v>1300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-720</v>
      </c>
    </row>
    <row r="15" spans="1:21" ht="36.75" customHeight="1" thickTop="1" x14ac:dyDescent="0.2">
      <c r="A15" s="12" t="s">
        <v>19</v>
      </c>
      <c r="B15" s="21">
        <f>B14-B16</f>
        <v>5</v>
      </c>
      <c r="C15" s="21">
        <f>C14-C16</f>
        <v>-353</v>
      </c>
      <c r="D15" s="21">
        <f>D14-D16</f>
        <v>-367</v>
      </c>
      <c r="E15" s="21">
        <f>C15+D15</f>
        <v>-720</v>
      </c>
      <c r="F15" s="36">
        <f>H14-K14</f>
        <v>-236</v>
      </c>
      <c r="G15" s="37"/>
      <c r="H15" s="37"/>
      <c r="I15" s="37"/>
      <c r="J15" s="37"/>
      <c r="K15" s="38"/>
      <c r="L15" s="36">
        <f>N14-Q14</f>
        <v>-484</v>
      </c>
      <c r="M15" s="37"/>
      <c r="N15" s="37"/>
      <c r="O15" s="37"/>
      <c r="P15" s="37"/>
      <c r="Q15" s="38"/>
      <c r="R15" s="14"/>
      <c r="S15" s="15" t="s">
        <v>23</v>
      </c>
      <c r="T15" s="15"/>
      <c r="U15" s="16"/>
    </row>
    <row r="16" spans="1:21" ht="36.75" customHeight="1" x14ac:dyDescent="0.2">
      <c r="A16" s="8" t="s">
        <v>21</v>
      </c>
      <c r="B16" s="22">
        <v>76500</v>
      </c>
      <c r="C16" s="23">
        <v>82318</v>
      </c>
      <c r="D16" s="23">
        <v>82940</v>
      </c>
      <c r="E16" s="22">
        <v>165258</v>
      </c>
      <c r="G16" s="39" t="s">
        <v>27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2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2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2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2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61D-4EDE-43DA-A7AC-E62697F337FF}">
  <sheetPr>
    <pageSetUpPr fitToPage="1"/>
  </sheetPr>
  <dimension ref="A1:U20"/>
  <sheetViews>
    <sheetView showGridLines="0" zoomScale="130" zoomScaleNormal="130" workbookViewId="0">
      <selection activeCell="B14" sqref="B14:E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6" width="6" style="2" customWidth="1"/>
    <col min="17" max="17" width="7" style="2" bestFit="1" customWidth="1"/>
    <col min="18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1" x14ac:dyDescent="0.2">
      <c r="Q3" s="3"/>
      <c r="U3" s="4" t="s">
        <v>30</v>
      </c>
    </row>
    <row r="4" spans="1:21" x14ac:dyDescent="0.2">
      <c r="A4" s="35"/>
      <c r="B4" s="35" t="s">
        <v>0</v>
      </c>
      <c r="C4" s="35" t="s">
        <v>22</v>
      </c>
      <c r="D4" s="35"/>
      <c r="E4" s="35"/>
      <c r="F4" s="35" t="s">
        <v>1</v>
      </c>
      <c r="G4" s="35"/>
      <c r="H4" s="35"/>
      <c r="I4" s="35"/>
      <c r="J4" s="35"/>
      <c r="K4" s="35"/>
      <c r="L4" s="35" t="s">
        <v>2</v>
      </c>
      <c r="M4" s="35"/>
      <c r="N4" s="35"/>
      <c r="O4" s="35"/>
      <c r="P4" s="35"/>
      <c r="Q4" s="35"/>
      <c r="R4" s="35" t="s">
        <v>3</v>
      </c>
      <c r="S4" s="35"/>
      <c r="T4" s="35"/>
      <c r="U4" s="42" t="s">
        <v>24</v>
      </c>
    </row>
    <row r="5" spans="1:21" x14ac:dyDescent="0.2">
      <c r="A5" s="35"/>
      <c r="B5" s="35"/>
      <c r="C5" s="35"/>
      <c r="D5" s="35"/>
      <c r="E5" s="35"/>
      <c r="F5" s="35" t="s">
        <v>4</v>
      </c>
      <c r="G5" s="35"/>
      <c r="H5" s="35"/>
      <c r="I5" s="35" t="s">
        <v>5</v>
      </c>
      <c r="J5" s="35"/>
      <c r="K5" s="35"/>
      <c r="L5" s="35" t="s">
        <v>6</v>
      </c>
      <c r="M5" s="35"/>
      <c r="N5" s="35"/>
      <c r="O5" s="35" t="s">
        <v>7</v>
      </c>
      <c r="P5" s="35"/>
      <c r="Q5" s="35"/>
      <c r="R5" s="35" t="s">
        <v>8</v>
      </c>
      <c r="S5" s="35"/>
      <c r="T5" s="35"/>
      <c r="U5" s="43"/>
    </row>
    <row r="6" spans="1:21" x14ac:dyDescent="0.2">
      <c r="A6" s="35"/>
      <c r="B6" s="35"/>
      <c r="C6" s="27" t="s">
        <v>9</v>
      </c>
      <c r="D6" s="27" t="s">
        <v>10</v>
      </c>
      <c r="E6" s="27" t="s">
        <v>11</v>
      </c>
      <c r="F6" s="27" t="s">
        <v>9</v>
      </c>
      <c r="G6" s="27" t="s">
        <v>10</v>
      </c>
      <c r="H6" s="27" t="s">
        <v>12</v>
      </c>
      <c r="I6" s="27" t="s">
        <v>9</v>
      </c>
      <c r="J6" s="27" t="s">
        <v>10</v>
      </c>
      <c r="K6" s="27" t="s">
        <v>12</v>
      </c>
      <c r="L6" s="27" t="s">
        <v>9</v>
      </c>
      <c r="M6" s="27" t="s">
        <v>10</v>
      </c>
      <c r="N6" s="27" t="s">
        <v>12</v>
      </c>
      <c r="O6" s="27" t="s">
        <v>9</v>
      </c>
      <c r="P6" s="27" t="s">
        <v>10</v>
      </c>
      <c r="Q6" s="27" t="s">
        <v>12</v>
      </c>
      <c r="R6" s="27" t="s">
        <v>9</v>
      </c>
      <c r="S6" s="27" t="s">
        <v>10</v>
      </c>
      <c r="T6" s="27" t="s">
        <v>12</v>
      </c>
      <c r="U6" s="43"/>
    </row>
    <row r="7" spans="1:21" ht="36.75" customHeight="1" x14ac:dyDescent="0.2">
      <c r="A7" s="27" t="s">
        <v>13</v>
      </c>
      <c r="B7" s="7">
        <v>19810</v>
      </c>
      <c r="C7" s="7">
        <v>20092</v>
      </c>
      <c r="D7" s="7">
        <v>19774</v>
      </c>
      <c r="E7" s="7">
        <f>SUM(C7:D7)</f>
        <v>39866</v>
      </c>
      <c r="F7" s="5">
        <v>3</v>
      </c>
      <c r="G7" s="5">
        <v>5</v>
      </c>
      <c r="H7" s="5">
        <f>SUM(F7+G7)</f>
        <v>8</v>
      </c>
      <c r="I7" s="5">
        <v>32</v>
      </c>
      <c r="J7" s="5">
        <v>36</v>
      </c>
      <c r="K7" s="5">
        <f t="shared" ref="K7:K13" si="0">SUM(I7+J7)</f>
        <v>68</v>
      </c>
      <c r="L7" s="5">
        <v>40</v>
      </c>
      <c r="M7" s="5">
        <v>24</v>
      </c>
      <c r="N7" s="5">
        <f t="shared" ref="N7:N13" si="1">SUM(L7+M7)</f>
        <v>64</v>
      </c>
      <c r="O7" s="5">
        <v>51</v>
      </c>
      <c r="P7" s="5">
        <v>36</v>
      </c>
      <c r="Q7" s="5">
        <f t="shared" ref="Q7:Q13" si="2">SUM(O7+P7)</f>
        <v>87</v>
      </c>
      <c r="R7" s="6">
        <v>-12</v>
      </c>
      <c r="S7" s="6">
        <v>-1</v>
      </c>
      <c r="T7" s="6">
        <f t="shared" ref="T7:T13" si="3">SUM(R7+S7)</f>
        <v>-13</v>
      </c>
      <c r="U7" s="7">
        <f>H7-K7+N7-Q7+T7</f>
        <v>-96</v>
      </c>
    </row>
    <row r="8" spans="1:21" ht="36.75" customHeight="1" x14ac:dyDescent="0.2">
      <c r="A8" s="27" t="s">
        <v>25</v>
      </c>
      <c r="B8" s="7">
        <v>27783</v>
      </c>
      <c r="C8" s="7">
        <v>29592</v>
      </c>
      <c r="D8" s="7">
        <v>29666</v>
      </c>
      <c r="E8" s="7">
        <f>SUM(C8:D8)</f>
        <v>59258</v>
      </c>
      <c r="F8" s="5">
        <v>13</v>
      </c>
      <c r="G8" s="5">
        <v>8</v>
      </c>
      <c r="H8" s="5">
        <f t="shared" ref="H8:H13" si="4">SUM(F8+G8)</f>
        <v>21</v>
      </c>
      <c r="I8" s="5">
        <v>52</v>
      </c>
      <c r="J8" s="5">
        <v>31</v>
      </c>
      <c r="K8" s="5">
        <f t="shared" si="0"/>
        <v>83</v>
      </c>
      <c r="L8" s="5">
        <v>54</v>
      </c>
      <c r="M8" s="5">
        <v>50</v>
      </c>
      <c r="N8" s="5">
        <f t="shared" si="1"/>
        <v>104</v>
      </c>
      <c r="O8" s="5">
        <v>70</v>
      </c>
      <c r="P8" s="5">
        <v>50</v>
      </c>
      <c r="Q8" s="5">
        <f t="shared" si="2"/>
        <v>120</v>
      </c>
      <c r="R8" s="6">
        <v>31</v>
      </c>
      <c r="S8" s="6">
        <v>13</v>
      </c>
      <c r="T8" s="6">
        <f t="shared" si="3"/>
        <v>44</v>
      </c>
      <c r="U8" s="7">
        <f>H8-K8+N8-Q8+T8</f>
        <v>-34</v>
      </c>
    </row>
    <row r="9" spans="1:21" ht="36.75" customHeight="1" x14ac:dyDescent="0.2">
      <c r="A9" s="27" t="s">
        <v>14</v>
      </c>
      <c r="B9" s="7">
        <v>10409</v>
      </c>
      <c r="C9" s="7">
        <v>11181</v>
      </c>
      <c r="D9" s="7">
        <v>11003</v>
      </c>
      <c r="E9" s="7">
        <f t="shared" ref="E9:E12" si="5">SUM(C9:D9)</f>
        <v>22184</v>
      </c>
      <c r="F9" s="5">
        <v>6</v>
      </c>
      <c r="G9" s="5">
        <v>4</v>
      </c>
      <c r="H9" s="5">
        <f t="shared" si="4"/>
        <v>10</v>
      </c>
      <c r="I9" s="5">
        <v>22</v>
      </c>
      <c r="J9" s="5">
        <v>11</v>
      </c>
      <c r="K9" s="5">
        <f t="shared" si="0"/>
        <v>33</v>
      </c>
      <c r="L9" s="5">
        <v>15</v>
      </c>
      <c r="M9" s="5">
        <v>20</v>
      </c>
      <c r="N9" s="5">
        <f t="shared" si="1"/>
        <v>35</v>
      </c>
      <c r="O9" s="5">
        <v>29</v>
      </c>
      <c r="P9" s="5">
        <v>17</v>
      </c>
      <c r="Q9" s="5">
        <f t="shared" si="2"/>
        <v>46</v>
      </c>
      <c r="R9" s="6">
        <v>-11</v>
      </c>
      <c r="S9" s="6">
        <v>-6</v>
      </c>
      <c r="T9" s="6">
        <f t="shared" si="3"/>
        <v>-17</v>
      </c>
      <c r="U9" s="7">
        <f t="shared" ref="U9:U13" si="6">H9-K9+N9-Q9+T9</f>
        <v>-51</v>
      </c>
    </row>
    <row r="10" spans="1:21" ht="36.75" customHeight="1" x14ac:dyDescent="0.2">
      <c r="A10" s="27" t="s">
        <v>15</v>
      </c>
      <c r="B10" s="7">
        <v>9296</v>
      </c>
      <c r="C10" s="7">
        <v>10332</v>
      </c>
      <c r="D10" s="7">
        <v>10847</v>
      </c>
      <c r="E10" s="7">
        <f t="shared" si="5"/>
        <v>21179</v>
      </c>
      <c r="F10" s="5">
        <v>1</v>
      </c>
      <c r="G10" s="5">
        <v>3</v>
      </c>
      <c r="H10" s="5">
        <f t="shared" si="4"/>
        <v>4</v>
      </c>
      <c r="I10" s="5">
        <v>14</v>
      </c>
      <c r="J10" s="5">
        <v>15</v>
      </c>
      <c r="K10" s="5">
        <f t="shared" si="0"/>
        <v>29</v>
      </c>
      <c r="L10" s="5">
        <v>22</v>
      </c>
      <c r="M10" s="5">
        <v>6</v>
      </c>
      <c r="N10" s="5">
        <f t="shared" si="1"/>
        <v>28</v>
      </c>
      <c r="O10" s="5">
        <v>23</v>
      </c>
      <c r="P10" s="5">
        <v>27</v>
      </c>
      <c r="Q10" s="5">
        <f t="shared" si="2"/>
        <v>50</v>
      </c>
      <c r="R10" s="6">
        <v>-12</v>
      </c>
      <c r="S10" s="6">
        <v>-15</v>
      </c>
      <c r="T10" s="6">
        <f t="shared" si="3"/>
        <v>-27</v>
      </c>
      <c r="U10" s="7">
        <f>H10-K10+N10-Q10+T10</f>
        <v>-74</v>
      </c>
    </row>
    <row r="11" spans="1:21" ht="36.75" customHeight="1" x14ac:dyDescent="0.2">
      <c r="A11" s="27" t="s">
        <v>16</v>
      </c>
      <c r="B11" s="7">
        <v>3698</v>
      </c>
      <c r="C11" s="7">
        <v>4467</v>
      </c>
      <c r="D11" s="7">
        <v>4617</v>
      </c>
      <c r="E11" s="7">
        <f t="shared" si="5"/>
        <v>9084</v>
      </c>
      <c r="F11" s="5">
        <v>4</v>
      </c>
      <c r="G11" s="5">
        <v>3</v>
      </c>
      <c r="H11" s="5">
        <f t="shared" si="4"/>
        <v>7</v>
      </c>
      <c r="I11" s="5">
        <v>4</v>
      </c>
      <c r="J11" s="5">
        <v>6</v>
      </c>
      <c r="K11" s="5">
        <f>SUM(I11+J11)</f>
        <v>10</v>
      </c>
      <c r="L11" s="5">
        <v>11</v>
      </c>
      <c r="M11" s="5">
        <v>5</v>
      </c>
      <c r="N11" s="5">
        <f t="shared" si="1"/>
        <v>16</v>
      </c>
      <c r="O11" s="5">
        <v>7</v>
      </c>
      <c r="P11" s="5">
        <v>3</v>
      </c>
      <c r="Q11" s="5">
        <f t="shared" si="2"/>
        <v>10</v>
      </c>
      <c r="R11" s="6">
        <v>-4</v>
      </c>
      <c r="S11" s="6">
        <v>2</v>
      </c>
      <c r="T11" s="6">
        <f t="shared" si="3"/>
        <v>-2</v>
      </c>
      <c r="U11" s="7">
        <f t="shared" si="6"/>
        <v>1</v>
      </c>
    </row>
    <row r="12" spans="1:21" ht="36.75" customHeight="1" x14ac:dyDescent="0.2">
      <c r="A12" s="27" t="s">
        <v>17</v>
      </c>
      <c r="B12" s="7">
        <v>413</v>
      </c>
      <c r="C12" s="7">
        <v>436</v>
      </c>
      <c r="D12" s="7">
        <v>491</v>
      </c>
      <c r="E12" s="7">
        <f t="shared" si="5"/>
        <v>927</v>
      </c>
      <c r="F12" s="5">
        <v>0</v>
      </c>
      <c r="G12" s="5">
        <v>0</v>
      </c>
      <c r="H12" s="5">
        <f t="shared" si="4"/>
        <v>0</v>
      </c>
      <c r="I12" s="5">
        <v>3</v>
      </c>
      <c r="J12" s="5">
        <v>4</v>
      </c>
      <c r="K12" s="5">
        <f t="shared" si="0"/>
        <v>7</v>
      </c>
      <c r="L12" s="5">
        <v>2</v>
      </c>
      <c r="M12" s="5">
        <v>3</v>
      </c>
      <c r="N12" s="5">
        <f t="shared" si="1"/>
        <v>5</v>
      </c>
      <c r="O12" s="5">
        <v>3</v>
      </c>
      <c r="P12" s="5">
        <v>1</v>
      </c>
      <c r="Q12" s="5">
        <f t="shared" si="2"/>
        <v>4</v>
      </c>
      <c r="R12" s="6">
        <v>0</v>
      </c>
      <c r="S12" s="6">
        <v>0</v>
      </c>
      <c r="T12" s="6">
        <f t="shared" si="3"/>
        <v>0</v>
      </c>
      <c r="U12" s="7">
        <f t="shared" si="6"/>
        <v>-6</v>
      </c>
    </row>
    <row r="13" spans="1:21" ht="36.75" customHeight="1" thickBot="1" x14ac:dyDescent="0.25">
      <c r="A13" s="9" t="s">
        <v>20</v>
      </c>
      <c r="B13" s="24">
        <v>5091</v>
      </c>
      <c r="C13" s="24">
        <v>6218</v>
      </c>
      <c r="D13" s="24">
        <v>6542</v>
      </c>
      <c r="E13" s="7">
        <f>SUM(C13:D13)</f>
        <v>12760</v>
      </c>
      <c r="F13" s="10">
        <v>1</v>
      </c>
      <c r="G13" s="10">
        <v>0</v>
      </c>
      <c r="H13" s="10">
        <f t="shared" si="4"/>
        <v>1</v>
      </c>
      <c r="I13" s="10">
        <v>10</v>
      </c>
      <c r="J13" s="10">
        <v>4</v>
      </c>
      <c r="K13" s="10">
        <f t="shared" si="0"/>
        <v>14</v>
      </c>
      <c r="L13" s="10">
        <v>9</v>
      </c>
      <c r="M13" s="10">
        <v>12</v>
      </c>
      <c r="N13" s="10">
        <f t="shared" si="1"/>
        <v>21</v>
      </c>
      <c r="O13" s="10">
        <v>13</v>
      </c>
      <c r="P13" s="10">
        <v>10</v>
      </c>
      <c r="Q13" s="10">
        <f t="shared" si="2"/>
        <v>23</v>
      </c>
      <c r="R13" s="11">
        <v>8</v>
      </c>
      <c r="S13" s="11">
        <v>7</v>
      </c>
      <c r="T13" s="6">
        <f t="shared" si="3"/>
        <v>15</v>
      </c>
      <c r="U13" s="7">
        <f t="shared" si="6"/>
        <v>0</v>
      </c>
    </row>
    <row r="14" spans="1:21" s="13" customFormat="1" ht="36.75" customHeight="1" thickTop="1" thickBot="1" x14ac:dyDescent="0.25">
      <c r="A14" s="17" t="s">
        <v>18</v>
      </c>
      <c r="B14" s="18">
        <f>SUM(B7:B13)</f>
        <v>76500</v>
      </c>
      <c r="C14" s="20">
        <f>SUM(C7:C13)</f>
        <v>82318</v>
      </c>
      <c r="D14" s="20">
        <f>SUM(D7:D13)</f>
        <v>82940</v>
      </c>
      <c r="E14" s="18">
        <f>C14+D14</f>
        <v>165258</v>
      </c>
      <c r="F14" s="18">
        <f>SUM(F7:F13)</f>
        <v>28</v>
      </c>
      <c r="G14" s="18">
        <f>SUM(G7:G13)</f>
        <v>23</v>
      </c>
      <c r="H14" s="18">
        <f>SUM(H7:H13)</f>
        <v>51</v>
      </c>
      <c r="I14" s="18">
        <f t="shared" ref="I14:U14" si="7">SUM(I7:I13)</f>
        <v>137</v>
      </c>
      <c r="J14" s="18">
        <f t="shared" si="7"/>
        <v>107</v>
      </c>
      <c r="K14" s="18">
        <f>SUM(K7:K13)</f>
        <v>244</v>
      </c>
      <c r="L14" s="18">
        <f t="shared" si="7"/>
        <v>153</v>
      </c>
      <c r="M14" s="18">
        <f t="shared" si="7"/>
        <v>120</v>
      </c>
      <c r="N14" s="18">
        <f t="shared" si="7"/>
        <v>273</v>
      </c>
      <c r="O14" s="18">
        <f t="shared" si="7"/>
        <v>196</v>
      </c>
      <c r="P14" s="18">
        <f t="shared" si="7"/>
        <v>144</v>
      </c>
      <c r="Q14" s="18">
        <f>SUM(Q7:Q13)</f>
        <v>340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-260</v>
      </c>
    </row>
    <row r="15" spans="1:21" ht="36.75" customHeight="1" thickTop="1" x14ac:dyDescent="0.2">
      <c r="A15" s="12" t="s">
        <v>19</v>
      </c>
      <c r="B15" s="21">
        <f>B14-B16</f>
        <v>-80</v>
      </c>
      <c r="C15" s="21">
        <f>C14-C16</f>
        <v>-152</v>
      </c>
      <c r="D15" s="21">
        <f>D14-D16</f>
        <v>-108</v>
      </c>
      <c r="E15" s="21">
        <f>C15+D15</f>
        <v>-260</v>
      </c>
      <c r="F15" s="36">
        <f>H14-K14</f>
        <v>-193</v>
      </c>
      <c r="G15" s="37"/>
      <c r="H15" s="37"/>
      <c r="I15" s="37"/>
      <c r="J15" s="37"/>
      <c r="K15" s="38"/>
      <c r="L15" s="36">
        <f>N14-Q14</f>
        <v>-67</v>
      </c>
      <c r="M15" s="37"/>
      <c r="N15" s="37"/>
      <c r="O15" s="37"/>
      <c r="P15" s="37"/>
      <c r="Q15" s="38"/>
      <c r="R15" s="14"/>
      <c r="S15" s="15" t="s">
        <v>23</v>
      </c>
      <c r="T15" s="15"/>
      <c r="U15" s="16"/>
    </row>
    <row r="16" spans="1:21" ht="36.75" customHeight="1" x14ac:dyDescent="0.2">
      <c r="A16" s="8" t="s">
        <v>21</v>
      </c>
      <c r="B16" s="22">
        <v>76580</v>
      </c>
      <c r="C16" s="23">
        <v>82470</v>
      </c>
      <c r="D16" s="23">
        <v>83048</v>
      </c>
      <c r="E16" s="22">
        <v>165518</v>
      </c>
      <c r="G16" s="39" t="s">
        <v>27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2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2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2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2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883E7-B3EF-46B8-BC9E-CAA38D567A04}">
  <sheetPr>
    <pageSetUpPr fitToPage="1"/>
  </sheetPr>
  <dimension ref="A1:U20"/>
  <sheetViews>
    <sheetView showGridLines="0" topLeftCell="A4" zoomScale="115" zoomScaleNormal="115" workbookViewId="0">
      <selection activeCell="B14" sqref="B14:E14"/>
    </sheetView>
  </sheetViews>
  <sheetFormatPr defaultColWidth="9" defaultRowHeight="13.2" x14ac:dyDescent="0.2"/>
  <cols>
    <col min="1" max="1" width="12" style="1" customWidth="1"/>
    <col min="2" max="4" width="7.44140625" style="2" customWidth="1"/>
    <col min="5" max="5" width="9.44140625" style="2" bestFit="1" customWidth="1"/>
    <col min="6" max="16" width="6" style="2" customWidth="1"/>
    <col min="17" max="17" width="7" style="2" bestFit="1" customWidth="1"/>
    <col min="18" max="19" width="6.109375" style="2" customWidth="1"/>
    <col min="20" max="20" width="7.88671875" style="2" customWidth="1"/>
    <col min="21" max="21" width="8.109375" style="2" customWidth="1"/>
    <col min="22" max="16384" width="9" style="2"/>
  </cols>
  <sheetData>
    <row r="1" spans="1:21" ht="25.8" x14ac:dyDescent="0.2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1" x14ac:dyDescent="0.2">
      <c r="Q3" s="3"/>
      <c r="U3" s="4" t="s">
        <v>29</v>
      </c>
    </row>
    <row r="4" spans="1:21" x14ac:dyDescent="0.2">
      <c r="A4" s="35"/>
      <c r="B4" s="35" t="s">
        <v>0</v>
      </c>
      <c r="C4" s="35" t="s">
        <v>22</v>
      </c>
      <c r="D4" s="35"/>
      <c r="E4" s="35"/>
      <c r="F4" s="35" t="s">
        <v>1</v>
      </c>
      <c r="G4" s="35"/>
      <c r="H4" s="35"/>
      <c r="I4" s="35"/>
      <c r="J4" s="35"/>
      <c r="K4" s="35"/>
      <c r="L4" s="35" t="s">
        <v>2</v>
      </c>
      <c r="M4" s="35"/>
      <c r="N4" s="35"/>
      <c r="O4" s="35"/>
      <c r="P4" s="35"/>
      <c r="Q4" s="35"/>
      <c r="R4" s="35" t="s">
        <v>3</v>
      </c>
      <c r="S4" s="35"/>
      <c r="T4" s="35"/>
      <c r="U4" s="42" t="s">
        <v>24</v>
      </c>
    </row>
    <row r="5" spans="1:21" x14ac:dyDescent="0.2">
      <c r="A5" s="35"/>
      <c r="B5" s="35"/>
      <c r="C5" s="35"/>
      <c r="D5" s="35"/>
      <c r="E5" s="35"/>
      <c r="F5" s="35" t="s">
        <v>4</v>
      </c>
      <c r="G5" s="35"/>
      <c r="H5" s="35"/>
      <c r="I5" s="35" t="s">
        <v>5</v>
      </c>
      <c r="J5" s="35"/>
      <c r="K5" s="35"/>
      <c r="L5" s="35" t="s">
        <v>6</v>
      </c>
      <c r="M5" s="35"/>
      <c r="N5" s="35"/>
      <c r="O5" s="35" t="s">
        <v>7</v>
      </c>
      <c r="P5" s="35"/>
      <c r="Q5" s="35"/>
      <c r="R5" s="35" t="s">
        <v>8</v>
      </c>
      <c r="S5" s="35"/>
      <c r="T5" s="35"/>
      <c r="U5" s="43"/>
    </row>
    <row r="6" spans="1:21" x14ac:dyDescent="0.2">
      <c r="A6" s="35"/>
      <c r="B6" s="35"/>
      <c r="C6" s="26" t="s">
        <v>9</v>
      </c>
      <c r="D6" s="26" t="s">
        <v>10</v>
      </c>
      <c r="E6" s="26" t="s">
        <v>11</v>
      </c>
      <c r="F6" s="26" t="s">
        <v>9</v>
      </c>
      <c r="G6" s="26" t="s">
        <v>10</v>
      </c>
      <c r="H6" s="26" t="s">
        <v>12</v>
      </c>
      <c r="I6" s="26" t="s">
        <v>9</v>
      </c>
      <c r="J6" s="26" t="s">
        <v>10</v>
      </c>
      <c r="K6" s="26" t="s">
        <v>12</v>
      </c>
      <c r="L6" s="26" t="s">
        <v>9</v>
      </c>
      <c r="M6" s="26" t="s">
        <v>10</v>
      </c>
      <c r="N6" s="26" t="s">
        <v>12</v>
      </c>
      <c r="O6" s="26" t="s">
        <v>9</v>
      </c>
      <c r="P6" s="26" t="s">
        <v>10</v>
      </c>
      <c r="Q6" s="26" t="s">
        <v>12</v>
      </c>
      <c r="R6" s="26" t="s">
        <v>9</v>
      </c>
      <c r="S6" s="26" t="s">
        <v>10</v>
      </c>
      <c r="T6" s="26" t="s">
        <v>12</v>
      </c>
      <c r="U6" s="43"/>
    </row>
    <row r="7" spans="1:21" ht="36.75" customHeight="1" x14ac:dyDescent="0.2">
      <c r="A7" s="26" t="s">
        <v>13</v>
      </c>
      <c r="B7" s="7">
        <v>19851</v>
      </c>
      <c r="C7" s="7">
        <v>20144</v>
      </c>
      <c r="D7" s="7">
        <v>19818</v>
      </c>
      <c r="E7" s="7">
        <f>SUM(C7:D7)</f>
        <v>39962</v>
      </c>
      <c r="F7" s="5">
        <v>8</v>
      </c>
      <c r="G7" s="5">
        <v>8</v>
      </c>
      <c r="H7" s="5">
        <f>SUM(F7+G7)</f>
        <v>16</v>
      </c>
      <c r="I7" s="5">
        <v>40</v>
      </c>
      <c r="J7" s="5">
        <v>33</v>
      </c>
      <c r="K7" s="5">
        <f t="shared" ref="K7:K13" si="0">SUM(I7+J7)</f>
        <v>73</v>
      </c>
      <c r="L7" s="5">
        <v>41</v>
      </c>
      <c r="M7" s="5">
        <v>20</v>
      </c>
      <c r="N7" s="5">
        <f t="shared" ref="N7:N13" si="1">SUM(L7+M7)</f>
        <v>61</v>
      </c>
      <c r="O7" s="5">
        <v>51</v>
      </c>
      <c r="P7" s="5">
        <v>34</v>
      </c>
      <c r="Q7" s="5">
        <f t="shared" ref="Q7:Q13" si="2">SUM(O7+P7)</f>
        <v>85</v>
      </c>
      <c r="R7" s="6">
        <v>-5</v>
      </c>
      <c r="S7" s="6">
        <v>-7</v>
      </c>
      <c r="T7" s="6">
        <f t="shared" ref="T7:T13" si="3">SUM(R7+S7)</f>
        <v>-12</v>
      </c>
      <c r="U7" s="7">
        <f>H7-K7+N7-Q7+T7</f>
        <v>-93</v>
      </c>
    </row>
    <row r="8" spans="1:21" ht="36.75" customHeight="1" x14ac:dyDescent="0.2">
      <c r="A8" s="26" t="s">
        <v>25</v>
      </c>
      <c r="B8" s="7">
        <v>27777</v>
      </c>
      <c r="C8" s="7">
        <v>29616</v>
      </c>
      <c r="D8" s="7">
        <v>29676</v>
      </c>
      <c r="E8" s="7">
        <f>SUM(C8:D8)</f>
        <v>59292</v>
      </c>
      <c r="F8" s="5">
        <v>12</v>
      </c>
      <c r="G8" s="5">
        <v>12</v>
      </c>
      <c r="H8" s="5">
        <f t="shared" ref="H8:H13" si="4">SUM(F8+G8)</f>
        <v>24</v>
      </c>
      <c r="I8" s="5">
        <v>51</v>
      </c>
      <c r="J8" s="5">
        <v>31</v>
      </c>
      <c r="K8" s="5">
        <f t="shared" si="0"/>
        <v>82</v>
      </c>
      <c r="L8" s="5">
        <v>44</v>
      </c>
      <c r="M8" s="5">
        <v>39</v>
      </c>
      <c r="N8" s="5">
        <f t="shared" si="1"/>
        <v>83</v>
      </c>
      <c r="O8" s="5">
        <v>59</v>
      </c>
      <c r="P8" s="5">
        <v>49</v>
      </c>
      <c r="Q8" s="5">
        <f t="shared" si="2"/>
        <v>108</v>
      </c>
      <c r="R8" s="6">
        <v>14</v>
      </c>
      <c r="S8" s="6">
        <v>16</v>
      </c>
      <c r="T8" s="6">
        <f t="shared" si="3"/>
        <v>30</v>
      </c>
      <c r="U8" s="7">
        <f>H8-K8+N8-Q8+T8</f>
        <v>-53</v>
      </c>
    </row>
    <row r="9" spans="1:21" ht="36.75" customHeight="1" x14ac:dyDescent="0.2">
      <c r="A9" s="26" t="s">
        <v>14</v>
      </c>
      <c r="B9" s="7">
        <v>10435</v>
      </c>
      <c r="C9" s="7">
        <v>11222</v>
      </c>
      <c r="D9" s="7">
        <v>11013</v>
      </c>
      <c r="E9" s="7">
        <f t="shared" ref="E9:E12" si="5">SUM(C9:D9)</f>
        <v>22235</v>
      </c>
      <c r="F9" s="5">
        <v>3</v>
      </c>
      <c r="G9" s="5">
        <v>2</v>
      </c>
      <c r="H9" s="5">
        <f t="shared" si="4"/>
        <v>5</v>
      </c>
      <c r="I9" s="5">
        <v>22</v>
      </c>
      <c r="J9" s="5">
        <v>14</v>
      </c>
      <c r="K9" s="5">
        <f t="shared" si="0"/>
        <v>36</v>
      </c>
      <c r="L9" s="5">
        <v>17</v>
      </c>
      <c r="M9" s="5">
        <v>16</v>
      </c>
      <c r="N9" s="5">
        <f t="shared" si="1"/>
        <v>33</v>
      </c>
      <c r="O9" s="5">
        <v>34</v>
      </c>
      <c r="P9" s="5">
        <v>27</v>
      </c>
      <c r="Q9" s="5">
        <f t="shared" si="2"/>
        <v>61</v>
      </c>
      <c r="R9" s="6">
        <v>-1</v>
      </c>
      <c r="S9" s="6">
        <v>-6</v>
      </c>
      <c r="T9" s="6">
        <f t="shared" si="3"/>
        <v>-7</v>
      </c>
      <c r="U9" s="7">
        <f t="shared" ref="U9:U13" si="6">H9-K9+N9-Q9+T9</f>
        <v>-66</v>
      </c>
    </row>
    <row r="10" spans="1:21" ht="36.75" customHeight="1" x14ac:dyDescent="0.2">
      <c r="A10" s="26" t="s">
        <v>15</v>
      </c>
      <c r="B10" s="7">
        <v>9314</v>
      </c>
      <c r="C10" s="7">
        <v>10358</v>
      </c>
      <c r="D10" s="7">
        <v>10895</v>
      </c>
      <c r="E10" s="7">
        <f t="shared" si="5"/>
        <v>21253</v>
      </c>
      <c r="F10" s="5">
        <v>3</v>
      </c>
      <c r="G10" s="5">
        <v>4</v>
      </c>
      <c r="H10" s="5">
        <f t="shared" si="4"/>
        <v>7</v>
      </c>
      <c r="I10" s="5">
        <v>17</v>
      </c>
      <c r="J10" s="5">
        <v>19</v>
      </c>
      <c r="K10" s="5">
        <f t="shared" si="0"/>
        <v>36</v>
      </c>
      <c r="L10" s="5">
        <v>17</v>
      </c>
      <c r="M10" s="5">
        <v>12</v>
      </c>
      <c r="N10" s="5">
        <f t="shared" si="1"/>
        <v>29</v>
      </c>
      <c r="O10" s="5">
        <v>25</v>
      </c>
      <c r="P10" s="5">
        <v>17</v>
      </c>
      <c r="Q10" s="5">
        <f t="shared" si="2"/>
        <v>42</v>
      </c>
      <c r="R10" s="6">
        <v>-8</v>
      </c>
      <c r="S10" s="6">
        <v>-5</v>
      </c>
      <c r="T10" s="6">
        <f t="shared" si="3"/>
        <v>-13</v>
      </c>
      <c r="U10" s="7">
        <f>H10-K10+N10-Q10+T10</f>
        <v>-55</v>
      </c>
    </row>
    <row r="11" spans="1:21" ht="36.75" customHeight="1" x14ac:dyDescent="0.2">
      <c r="A11" s="26" t="s">
        <v>16</v>
      </c>
      <c r="B11" s="7">
        <v>3700</v>
      </c>
      <c r="C11" s="7">
        <v>4467</v>
      </c>
      <c r="D11" s="7">
        <v>4616</v>
      </c>
      <c r="E11" s="7">
        <f t="shared" si="5"/>
        <v>9083</v>
      </c>
      <c r="F11" s="5">
        <v>2</v>
      </c>
      <c r="G11" s="5">
        <v>2</v>
      </c>
      <c r="H11" s="5">
        <f t="shared" si="4"/>
        <v>4</v>
      </c>
      <c r="I11" s="5">
        <v>12</v>
      </c>
      <c r="J11" s="5">
        <v>12</v>
      </c>
      <c r="K11" s="5">
        <f>SUM(I11+J11)</f>
        <v>24</v>
      </c>
      <c r="L11" s="5">
        <v>9</v>
      </c>
      <c r="M11" s="5">
        <v>9</v>
      </c>
      <c r="N11" s="5">
        <f t="shared" si="1"/>
        <v>18</v>
      </c>
      <c r="O11" s="5">
        <v>5</v>
      </c>
      <c r="P11" s="5">
        <v>11</v>
      </c>
      <c r="Q11" s="5">
        <f t="shared" si="2"/>
        <v>16</v>
      </c>
      <c r="R11" s="6">
        <v>-1</v>
      </c>
      <c r="S11" s="6">
        <v>0</v>
      </c>
      <c r="T11" s="6">
        <f t="shared" si="3"/>
        <v>-1</v>
      </c>
      <c r="U11" s="7">
        <f t="shared" si="6"/>
        <v>-19</v>
      </c>
    </row>
    <row r="12" spans="1:21" ht="36.75" customHeight="1" x14ac:dyDescent="0.2">
      <c r="A12" s="26" t="s">
        <v>17</v>
      </c>
      <c r="B12" s="7">
        <v>414</v>
      </c>
      <c r="C12" s="7">
        <v>440</v>
      </c>
      <c r="D12" s="7">
        <v>493</v>
      </c>
      <c r="E12" s="7">
        <f t="shared" si="5"/>
        <v>933</v>
      </c>
      <c r="F12" s="5">
        <v>0</v>
      </c>
      <c r="G12" s="5">
        <v>0</v>
      </c>
      <c r="H12" s="5">
        <f t="shared" si="4"/>
        <v>0</v>
      </c>
      <c r="I12" s="5">
        <v>2</v>
      </c>
      <c r="J12" s="5">
        <v>2</v>
      </c>
      <c r="K12" s="5">
        <f t="shared" si="0"/>
        <v>4</v>
      </c>
      <c r="L12" s="5">
        <v>0</v>
      </c>
      <c r="M12" s="5">
        <v>2</v>
      </c>
      <c r="N12" s="5">
        <f t="shared" si="1"/>
        <v>2</v>
      </c>
      <c r="O12" s="5">
        <v>1</v>
      </c>
      <c r="P12" s="5">
        <v>0</v>
      </c>
      <c r="Q12" s="5">
        <f t="shared" si="2"/>
        <v>1</v>
      </c>
      <c r="R12" s="6">
        <v>0</v>
      </c>
      <c r="S12" s="6">
        <v>0</v>
      </c>
      <c r="T12" s="6">
        <f t="shared" si="3"/>
        <v>0</v>
      </c>
      <c r="U12" s="7">
        <f t="shared" si="6"/>
        <v>-3</v>
      </c>
    </row>
    <row r="13" spans="1:21" ht="36.75" customHeight="1" thickBot="1" x14ac:dyDescent="0.25">
      <c r="A13" s="9" t="s">
        <v>20</v>
      </c>
      <c r="B13" s="24">
        <v>5089</v>
      </c>
      <c r="C13" s="24">
        <v>6223</v>
      </c>
      <c r="D13" s="24">
        <v>6537</v>
      </c>
      <c r="E13" s="7">
        <f>SUM(C13:D13)</f>
        <v>12760</v>
      </c>
      <c r="F13" s="10">
        <v>2</v>
      </c>
      <c r="G13" s="10">
        <v>2</v>
      </c>
      <c r="H13" s="10">
        <f t="shared" si="4"/>
        <v>4</v>
      </c>
      <c r="I13" s="10">
        <v>8</v>
      </c>
      <c r="J13" s="10">
        <v>10</v>
      </c>
      <c r="K13" s="10">
        <f t="shared" si="0"/>
        <v>18</v>
      </c>
      <c r="L13" s="10">
        <v>5</v>
      </c>
      <c r="M13" s="10">
        <v>5</v>
      </c>
      <c r="N13" s="10">
        <f t="shared" si="1"/>
        <v>10</v>
      </c>
      <c r="O13" s="10">
        <v>7</v>
      </c>
      <c r="P13" s="10">
        <v>7</v>
      </c>
      <c r="Q13" s="10">
        <f t="shared" si="2"/>
        <v>14</v>
      </c>
      <c r="R13" s="11">
        <v>1</v>
      </c>
      <c r="S13" s="11">
        <v>2</v>
      </c>
      <c r="T13" s="6">
        <f t="shared" si="3"/>
        <v>3</v>
      </c>
      <c r="U13" s="7">
        <f t="shared" si="6"/>
        <v>-15</v>
      </c>
    </row>
    <row r="14" spans="1:21" s="13" customFormat="1" ht="36.75" customHeight="1" thickTop="1" thickBot="1" x14ac:dyDescent="0.25">
      <c r="A14" s="17" t="s">
        <v>18</v>
      </c>
      <c r="B14" s="18">
        <f>SUM(B7:B13)</f>
        <v>76580</v>
      </c>
      <c r="C14" s="20">
        <f>SUM(C7:C13)</f>
        <v>82470</v>
      </c>
      <c r="D14" s="20">
        <f>SUM(D7:D13)</f>
        <v>83048</v>
      </c>
      <c r="E14" s="18">
        <f>C14+D14</f>
        <v>165518</v>
      </c>
      <c r="F14" s="18">
        <f>SUM(F7:F13)</f>
        <v>30</v>
      </c>
      <c r="G14" s="18">
        <f>SUM(G7:G13)</f>
        <v>30</v>
      </c>
      <c r="H14" s="18">
        <f>SUM(H7:H13)</f>
        <v>60</v>
      </c>
      <c r="I14" s="18">
        <f t="shared" ref="I14:U14" si="7">SUM(I7:I13)</f>
        <v>152</v>
      </c>
      <c r="J14" s="18">
        <f t="shared" si="7"/>
        <v>121</v>
      </c>
      <c r="K14" s="18">
        <f>SUM(K7:K13)</f>
        <v>273</v>
      </c>
      <c r="L14" s="18">
        <f t="shared" si="7"/>
        <v>133</v>
      </c>
      <c r="M14" s="18">
        <f t="shared" si="7"/>
        <v>103</v>
      </c>
      <c r="N14" s="18">
        <f t="shared" si="7"/>
        <v>236</v>
      </c>
      <c r="O14" s="18">
        <f t="shared" si="7"/>
        <v>182</v>
      </c>
      <c r="P14" s="18">
        <f t="shared" si="7"/>
        <v>145</v>
      </c>
      <c r="Q14" s="18">
        <f>SUM(Q7:Q13)</f>
        <v>327</v>
      </c>
      <c r="R14" s="18">
        <f>SUM(R7:R13)</f>
        <v>0</v>
      </c>
      <c r="S14" s="18">
        <f t="shared" si="7"/>
        <v>0</v>
      </c>
      <c r="T14" s="18">
        <f t="shared" si="7"/>
        <v>0</v>
      </c>
      <c r="U14" s="19">
        <f t="shared" si="7"/>
        <v>-304</v>
      </c>
    </row>
    <row r="15" spans="1:21" ht="36.75" customHeight="1" thickTop="1" x14ac:dyDescent="0.2">
      <c r="A15" s="12" t="s">
        <v>19</v>
      </c>
      <c r="B15" s="21">
        <f>B14-B16</f>
        <v>-122</v>
      </c>
      <c r="C15" s="21">
        <f>C14-C16</f>
        <v>-171</v>
      </c>
      <c r="D15" s="21">
        <f>D14-D16</f>
        <v>-133</v>
      </c>
      <c r="E15" s="21">
        <f>C15+D15</f>
        <v>-304</v>
      </c>
      <c r="F15" s="36">
        <f>H14-K14</f>
        <v>-213</v>
      </c>
      <c r="G15" s="37"/>
      <c r="H15" s="37"/>
      <c r="I15" s="37"/>
      <c r="J15" s="37"/>
      <c r="K15" s="38"/>
      <c r="L15" s="36">
        <f>N14-Q14</f>
        <v>-91</v>
      </c>
      <c r="M15" s="37"/>
      <c r="N15" s="37"/>
      <c r="O15" s="37"/>
      <c r="P15" s="37"/>
      <c r="Q15" s="38"/>
      <c r="R15" s="14"/>
      <c r="S15" s="15" t="s">
        <v>23</v>
      </c>
      <c r="T15" s="15"/>
      <c r="U15" s="16"/>
    </row>
    <row r="16" spans="1:21" ht="36.75" customHeight="1" x14ac:dyDescent="0.2">
      <c r="A16" s="8" t="s">
        <v>21</v>
      </c>
      <c r="B16" s="22">
        <v>76702</v>
      </c>
      <c r="C16" s="23">
        <v>82641</v>
      </c>
      <c r="D16" s="23">
        <v>83181</v>
      </c>
      <c r="E16" s="22">
        <v>165822</v>
      </c>
      <c r="G16" s="39" t="s">
        <v>27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x14ac:dyDescent="0.2">
      <c r="A17" s="3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x14ac:dyDescent="0.2">
      <c r="A18" s="3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x14ac:dyDescent="0.2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2">
      <c r="A20" s="3"/>
    </row>
  </sheetData>
  <mergeCells count="16">
    <mergeCell ref="G16:U19"/>
    <mergeCell ref="A1:U1"/>
    <mergeCell ref="A4:A6"/>
    <mergeCell ref="B4:B6"/>
    <mergeCell ref="C4:E5"/>
    <mergeCell ref="F4:K4"/>
    <mergeCell ref="L4:Q4"/>
    <mergeCell ref="R4:T4"/>
    <mergeCell ref="U4:U6"/>
    <mergeCell ref="F5:H5"/>
    <mergeCell ref="I5:K5"/>
    <mergeCell ref="L5:N5"/>
    <mergeCell ref="O5:Q5"/>
    <mergeCell ref="R5:T5"/>
    <mergeCell ref="F15:K15"/>
    <mergeCell ref="L15:Q15"/>
  </mergeCells>
  <phoneticPr fontId="2"/>
  <printOptions horizontalCentered="1" verticalCentered="1"/>
  <pageMargins left="0.19685039370078741" right="0.19685039370078741" top="0.59055118110236227" bottom="0.59055118110236227" header="0.9448818897637796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R6.10.1</vt:lpstr>
      <vt:lpstr>R6.9.1</vt:lpstr>
      <vt:lpstr>R6.8.1</vt:lpstr>
      <vt:lpstr>R6.7.1</vt:lpstr>
      <vt:lpstr>R6.6.1</vt:lpstr>
      <vt:lpstr>R6.5.1</vt:lpstr>
      <vt:lpstr>R6.4.1</vt:lpstr>
      <vt:lpstr>R6.3.1</vt:lpstr>
      <vt:lpstr>R6.2.1</vt:lpstr>
      <vt:lpstr>R6.1.1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U0038</dc:creator>
  <cp:lastModifiedBy>Administrator</cp:lastModifiedBy>
  <cp:lastPrinted>2022-10-03T01:42:14Z</cp:lastPrinted>
  <dcterms:created xsi:type="dcterms:W3CDTF">2005-01-07T01:44:50Z</dcterms:created>
  <dcterms:modified xsi:type="dcterms:W3CDTF">2024-10-04T02:07:59Z</dcterms:modified>
</cp:coreProperties>
</file>