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6\人口動態（決裁用）\"/>
    </mc:Choice>
  </mc:AlternateContent>
  <xr:revisionPtr revIDLastSave="0" documentId="13_ncr:1_{822303CC-7D3A-4AB5-A1D0-E7F55E36B9F3}" xr6:coauthVersionLast="47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R6人口動態" sheetId="230" r:id="rId1"/>
    <sheet name="R6人口動態（管内別）" sheetId="233" r:id="rId2"/>
    <sheet name="R7.1.1" sheetId="229" r:id="rId3"/>
    <sheet name="R6.12.1" sheetId="228" r:id="rId4"/>
    <sheet name="R6.11.1" sheetId="227" r:id="rId5"/>
    <sheet name="R6.10.1" sheetId="226" r:id="rId6"/>
    <sheet name="R6.9.1" sheetId="225" r:id="rId7"/>
    <sheet name="R6.8.1" sheetId="224" r:id="rId8"/>
    <sheet name="R6.7.1" sheetId="223" r:id="rId9"/>
    <sheet name="R6.6.1" sheetId="222" r:id="rId10"/>
    <sheet name="R6.5.1" sheetId="221" r:id="rId11"/>
    <sheet name="R6.4.1" sheetId="220" r:id="rId12"/>
    <sheet name="R6.3.1" sheetId="219" r:id="rId13"/>
    <sheet name="R6.2.1" sheetId="218" r:id="rId14"/>
  </sheets>
  <definedNames>
    <definedName name="_xlnm.Print_Area" localSheetId="0">'R6人口動態'!$A$1:$P$22</definedName>
    <definedName name="_xlnm.Print_Area" localSheetId="1">'R6人口動態（管内別）'!$A$1:$U$15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29" l="1"/>
  <c r="H7" i="229"/>
  <c r="K7" i="229"/>
  <c r="N7" i="229"/>
  <c r="Q7" i="229"/>
  <c r="T7" i="229"/>
  <c r="U7" i="229"/>
  <c r="E8" i="229"/>
  <c r="H8" i="229"/>
  <c r="U8" i="229" s="1"/>
  <c r="K8" i="229"/>
  <c r="N8" i="229"/>
  <c r="Q8" i="229"/>
  <c r="T8" i="229"/>
  <c r="E9" i="229"/>
  <c r="H9" i="229"/>
  <c r="U9" i="229" s="1"/>
  <c r="K9" i="229"/>
  <c r="N9" i="229"/>
  <c r="Q9" i="229"/>
  <c r="T9" i="229"/>
  <c r="E10" i="229"/>
  <c r="H10" i="229"/>
  <c r="K10" i="229"/>
  <c r="N10" i="229"/>
  <c r="Q10" i="229"/>
  <c r="T10" i="229"/>
  <c r="U10" i="229"/>
  <c r="E11" i="229"/>
  <c r="H11" i="229"/>
  <c r="K11" i="229"/>
  <c r="N11" i="229"/>
  <c r="Q11" i="229"/>
  <c r="T11" i="229"/>
  <c r="U11" i="229"/>
  <c r="E12" i="229"/>
  <c r="H12" i="229"/>
  <c r="K12" i="229"/>
  <c r="N12" i="229"/>
  <c r="Q12" i="229"/>
  <c r="T12" i="229"/>
  <c r="U12" i="229"/>
  <c r="E13" i="229"/>
  <c r="H13" i="229"/>
  <c r="K13" i="229"/>
  <c r="N13" i="229"/>
  <c r="Q13" i="229"/>
  <c r="T13" i="229"/>
  <c r="U13" i="229" s="1"/>
  <c r="B14" i="229"/>
  <c r="C14" i="229"/>
  <c r="D14" i="229"/>
  <c r="E14" i="229" s="1"/>
  <c r="F14" i="229"/>
  <c r="G14" i="229"/>
  <c r="H14" i="229"/>
  <c r="I14" i="229"/>
  <c r="J14" i="229"/>
  <c r="K14" i="229"/>
  <c r="L14" i="229"/>
  <c r="M14" i="229"/>
  <c r="N14" i="229"/>
  <c r="O14" i="229"/>
  <c r="P14" i="229"/>
  <c r="Q14" i="229"/>
  <c r="R14" i="229"/>
  <c r="S14" i="229"/>
  <c r="T14" i="229"/>
  <c r="B15" i="229"/>
  <c r="C15" i="229"/>
  <c r="D15" i="229"/>
  <c r="E15" i="229" s="1"/>
  <c r="F15" i="229"/>
  <c r="L15" i="229"/>
  <c r="U14" i="229" l="1"/>
  <c r="S14" i="228" l="1"/>
  <c r="R14" i="228"/>
  <c r="P14" i="228"/>
  <c r="O14" i="228"/>
  <c r="M14" i="228"/>
  <c r="L14" i="228"/>
  <c r="J14" i="228"/>
  <c r="I14" i="228"/>
  <c r="G14" i="228"/>
  <c r="F14" i="228"/>
  <c r="D14" i="228"/>
  <c r="D15" i="228" s="1"/>
  <c r="C14" i="228"/>
  <c r="C15" i="228" s="1"/>
  <c r="B14" i="228"/>
  <c r="B15" i="228" s="1"/>
  <c r="T13" i="228"/>
  <c r="Q13" i="228"/>
  <c r="N13" i="228"/>
  <c r="K13" i="228"/>
  <c r="H13" i="228"/>
  <c r="E13" i="228"/>
  <c r="T12" i="228"/>
  <c r="Q12" i="228"/>
  <c r="N12" i="228"/>
  <c r="K12" i="228"/>
  <c r="U12" i="228" s="1"/>
  <c r="H12" i="228"/>
  <c r="E12" i="228"/>
  <c r="T11" i="228"/>
  <c r="Q11" i="228"/>
  <c r="N11" i="228"/>
  <c r="K11" i="228"/>
  <c r="H11" i="228"/>
  <c r="E11" i="228"/>
  <c r="T10" i="228"/>
  <c r="Q10" i="228"/>
  <c r="N10" i="228"/>
  <c r="K10" i="228"/>
  <c r="H10" i="228"/>
  <c r="E10" i="228"/>
  <c r="T9" i="228"/>
  <c r="Q9" i="228"/>
  <c r="N9" i="228"/>
  <c r="K9" i="228"/>
  <c r="H9" i="228"/>
  <c r="E9" i="228"/>
  <c r="T8" i="228"/>
  <c r="Q8" i="228"/>
  <c r="N8" i="228"/>
  <c r="K8" i="228"/>
  <c r="H8" i="228"/>
  <c r="E8" i="228"/>
  <c r="T7" i="228"/>
  <c r="T14" i="228" s="1"/>
  <c r="Q7" i="228"/>
  <c r="Q14" i="228" s="1"/>
  <c r="N7" i="228"/>
  <c r="N14" i="228" s="1"/>
  <c r="K7" i="228"/>
  <c r="K14" i="228" s="1"/>
  <c r="H7" i="228"/>
  <c r="E7" i="228"/>
  <c r="S14" i="227"/>
  <c r="R14" i="227"/>
  <c r="P14" i="227"/>
  <c r="O14" i="227"/>
  <c r="M14" i="227"/>
  <c r="L14" i="227"/>
  <c r="J14" i="227"/>
  <c r="I14" i="227"/>
  <c r="G14" i="227"/>
  <c r="F14" i="227"/>
  <c r="D14" i="227"/>
  <c r="D15" i="227" s="1"/>
  <c r="C14" i="227"/>
  <c r="C15" i="227" s="1"/>
  <c r="B14" i="227"/>
  <c r="B15" i="227" s="1"/>
  <c r="T13" i="227"/>
  <c r="Q13" i="227"/>
  <c r="N13" i="227"/>
  <c r="K13" i="227"/>
  <c r="H13" i="227"/>
  <c r="E13" i="227"/>
  <c r="T12" i="227"/>
  <c r="Q12" i="227"/>
  <c r="N12" i="227"/>
  <c r="K12" i="227"/>
  <c r="H12" i="227"/>
  <c r="E12" i="227"/>
  <c r="T11" i="227"/>
  <c r="Q11" i="227"/>
  <c r="N11" i="227"/>
  <c r="K11" i="227"/>
  <c r="H11" i="227"/>
  <c r="E11" i="227"/>
  <c r="T10" i="227"/>
  <c r="Q10" i="227"/>
  <c r="N10" i="227"/>
  <c r="K10" i="227"/>
  <c r="H10" i="227"/>
  <c r="E10" i="227"/>
  <c r="T9" i="227"/>
  <c r="Q9" i="227"/>
  <c r="N9" i="227"/>
  <c r="K9" i="227"/>
  <c r="H9" i="227"/>
  <c r="E9" i="227"/>
  <c r="T8" i="227"/>
  <c r="Q8" i="227"/>
  <c r="N8" i="227"/>
  <c r="K8" i="227"/>
  <c r="H8" i="227"/>
  <c r="E8" i="227"/>
  <c r="T7" i="227"/>
  <c r="T14" i="227" s="1"/>
  <c r="Q7" i="227"/>
  <c r="Q14" i="227" s="1"/>
  <c r="N7" i="227"/>
  <c r="N14" i="227" s="1"/>
  <c r="K7" i="227"/>
  <c r="K14" i="227" s="1"/>
  <c r="H7" i="227"/>
  <c r="E7" i="227"/>
  <c r="S14" i="226"/>
  <c r="R14" i="226"/>
  <c r="P14" i="226"/>
  <c r="O14" i="226"/>
  <c r="M14" i="226"/>
  <c r="L14" i="226"/>
  <c r="J14" i="226"/>
  <c r="I14" i="226"/>
  <c r="G14" i="226"/>
  <c r="F14" i="226"/>
  <c r="D14" i="226"/>
  <c r="D15" i="226" s="1"/>
  <c r="C14" i="226"/>
  <c r="C15" i="226" s="1"/>
  <c r="B14" i="226"/>
  <c r="B15" i="226" s="1"/>
  <c r="T13" i="226"/>
  <c r="Q13" i="226"/>
  <c r="N13" i="226"/>
  <c r="K13" i="226"/>
  <c r="H13" i="226"/>
  <c r="E13" i="226"/>
  <c r="T12" i="226"/>
  <c r="Q12" i="226"/>
  <c r="N12" i="226"/>
  <c r="K12" i="226"/>
  <c r="H12" i="226"/>
  <c r="E12" i="226"/>
  <c r="T11" i="226"/>
  <c r="Q11" i="226"/>
  <c r="N11" i="226"/>
  <c r="K11" i="226"/>
  <c r="H11" i="226"/>
  <c r="E11" i="226"/>
  <c r="T10" i="226"/>
  <c r="Q10" i="226"/>
  <c r="N10" i="226"/>
  <c r="K10" i="226"/>
  <c r="H10" i="226"/>
  <c r="E10" i="226"/>
  <c r="T9" i="226"/>
  <c r="Q9" i="226"/>
  <c r="N9" i="226"/>
  <c r="K9" i="226"/>
  <c r="H9" i="226"/>
  <c r="E9" i="226"/>
  <c r="T8" i="226"/>
  <c r="Q8" i="226"/>
  <c r="N8" i="226"/>
  <c r="K8" i="226"/>
  <c r="H8" i="226"/>
  <c r="E8" i="226"/>
  <c r="T7" i="226"/>
  <c r="T14" i="226" s="1"/>
  <c r="Q7" i="226"/>
  <c r="Q14" i="226" s="1"/>
  <c r="N7" i="226"/>
  <c r="N14" i="226" s="1"/>
  <c r="K7" i="226"/>
  <c r="K14" i="226" s="1"/>
  <c r="H7" i="226"/>
  <c r="E7" i="226"/>
  <c r="S14" i="225"/>
  <c r="R14" i="225"/>
  <c r="P14" i="225"/>
  <c r="O14" i="225"/>
  <c r="M14" i="225"/>
  <c r="L14" i="225"/>
  <c r="J14" i="225"/>
  <c r="I14" i="225"/>
  <c r="G14" i="225"/>
  <c r="F14" i="225"/>
  <c r="D14" i="225"/>
  <c r="D15" i="225" s="1"/>
  <c r="C14" i="225"/>
  <c r="C15" i="225" s="1"/>
  <c r="B14" i="225"/>
  <c r="B15" i="225" s="1"/>
  <c r="T13" i="225"/>
  <c r="Q13" i="225"/>
  <c r="N13" i="225"/>
  <c r="K13" i="225"/>
  <c r="H13" i="225"/>
  <c r="E13" i="225"/>
  <c r="T12" i="225"/>
  <c r="Q12" i="225"/>
  <c r="N12" i="225"/>
  <c r="K12" i="225"/>
  <c r="H12" i="225"/>
  <c r="E12" i="225"/>
  <c r="T11" i="225"/>
  <c r="Q11" i="225"/>
  <c r="N11" i="225"/>
  <c r="K11" i="225"/>
  <c r="H11" i="225"/>
  <c r="E11" i="225"/>
  <c r="T10" i="225"/>
  <c r="Q10" i="225"/>
  <c r="N10" i="225"/>
  <c r="K10" i="225"/>
  <c r="H10" i="225"/>
  <c r="E10" i="225"/>
  <c r="T9" i="225"/>
  <c r="Q9" i="225"/>
  <c r="N9" i="225"/>
  <c r="K9" i="225"/>
  <c r="H9" i="225"/>
  <c r="E9" i="225"/>
  <c r="T8" i="225"/>
  <c r="Q8" i="225"/>
  <c r="N8" i="225"/>
  <c r="K8" i="225"/>
  <c r="H8" i="225"/>
  <c r="E8" i="225"/>
  <c r="T7" i="225"/>
  <c r="T14" i="225" s="1"/>
  <c r="Q7" i="225"/>
  <c r="Q14" i="225" s="1"/>
  <c r="N7" i="225"/>
  <c r="N14" i="225" s="1"/>
  <c r="K7" i="225"/>
  <c r="K14" i="225" s="1"/>
  <c r="H7" i="225"/>
  <c r="H14" i="225" s="1"/>
  <c r="E7" i="225"/>
  <c r="T11" i="224"/>
  <c r="S14" i="224"/>
  <c r="R14" i="224"/>
  <c r="P14" i="224"/>
  <c r="O14" i="224"/>
  <c r="M14" i="224"/>
  <c r="L14" i="224"/>
  <c r="J14" i="224"/>
  <c r="I14" i="224"/>
  <c r="G14" i="224"/>
  <c r="F14" i="224"/>
  <c r="D14" i="224"/>
  <c r="D15" i="224" s="1"/>
  <c r="C14" i="224"/>
  <c r="C15" i="224" s="1"/>
  <c r="B14" i="224"/>
  <c r="B15" i="224" s="1"/>
  <c r="T13" i="224"/>
  <c r="Q13" i="224"/>
  <c r="N13" i="224"/>
  <c r="K13" i="224"/>
  <c r="H13" i="224"/>
  <c r="E13" i="224"/>
  <c r="T12" i="224"/>
  <c r="Q12" i="224"/>
  <c r="N12" i="224"/>
  <c r="K12" i="224"/>
  <c r="H12" i="224"/>
  <c r="E12" i="224"/>
  <c r="Q11" i="224"/>
  <c r="N11" i="224"/>
  <c r="K11" i="224"/>
  <c r="H11" i="224"/>
  <c r="E11" i="224"/>
  <c r="T10" i="224"/>
  <c r="Q10" i="224"/>
  <c r="N10" i="224"/>
  <c r="K10" i="224"/>
  <c r="H10" i="224"/>
  <c r="E10" i="224"/>
  <c r="T9" i="224"/>
  <c r="Q9" i="224"/>
  <c r="N9" i="224"/>
  <c r="K9" i="224"/>
  <c r="H9" i="224"/>
  <c r="E9" i="224"/>
  <c r="T8" i="224"/>
  <c r="Q8" i="224"/>
  <c r="N8" i="224"/>
  <c r="K8" i="224"/>
  <c r="H8" i="224"/>
  <c r="E8" i="224"/>
  <c r="T7" i="224"/>
  <c r="Q7" i="224"/>
  <c r="Q14" i="224" s="1"/>
  <c r="N7" i="224"/>
  <c r="N14" i="224" s="1"/>
  <c r="K7" i="224"/>
  <c r="H7" i="224"/>
  <c r="H14" i="224" s="1"/>
  <c r="E7" i="224"/>
  <c r="N13" i="223"/>
  <c r="E8" i="223"/>
  <c r="S14" i="223"/>
  <c r="R14" i="223"/>
  <c r="P14" i="223"/>
  <c r="O14" i="223"/>
  <c r="M14" i="223"/>
  <c r="L14" i="223"/>
  <c r="J14" i="223"/>
  <c r="I14" i="223"/>
  <c r="G14" i="223"/>
  <c r="F14" i="223"/>
  <c r="D14" i="223"/>
  <c r="D15" i="223" s="1"/>
  <c r="C14" i="223"/>
  <c r="C15" i="223" s="1"/>
  <c r="B14" i="223"/>
  <c r="B15" i="223" s="1"/>
  <c r="T13" i="223"/>
  <c r="Q13" i="223"/>
  <c r="K13" i="223"/>
  <c r="H13" i="223"/>
  <c r="E13" i="223"/>
  <c r="T12" i="223"/>
  <c r="Q12" i="223"/>
  <c r="N12" i="223"/>
  <c r="K12" i="223"/>
  <c r="H12" i="223"/>
  <c r="E12" i="223"/>
  <c r="T11" i="223"/>
  <c r="Q11" i="223"/>
  <c r="N11" i="223"/>
  <c r="K11" i="223"/>
  <c r="H11" i="223"/>
  <c r="E11" i="223"/>
  <c r="T10" i="223"/>
  <c r="Q10" i="223"/>
  <c r="N10" i="223"/>
  <c r="K10" i="223"/>
  <c r="H10" i="223"/>
  <c r="E10" i="223"/>
  <c r="T9" i="223"/>
  <c r="Q9" i="223"/>
  <c r="N9" i="223"/>
  <c r="K9" i="223"/>
  <c r="H9" i="223"/>
  <c r="E9" i="223"/>
  <c r="T8" i="223"/>
  <c r="Q8" i="223"/>
  <c r="N8" i="223"/>
  <c r="K8" i="223"/>
  <c r="H8" i="223"/>
  <c r="T7" i="223"/>
  <c r="Q7" i="223"/>
  <c r="N7" i="223"/>
  <c r="K7" i="223"/>
  <c r="H7" i="223"/>
  <c r="E7" i="223"/>
  <c r="B14" i="222"/>
  <c r="C14" i="222"/>
  <c r="D14" i="222"/>
  <c r="E14" i="222" s="1"/>
  <c r="S14" i="222"/>
  <c r="R14" i="222"/>
  <c r="P14" i="222"/>
  <c r="O14" i="222"/>
  <c r="M14" i="222"/>
  <c r="L14" i="222"/>
  <c r="J14" i="222"/>
  <c r="I14" i="222"/>
  <c r="G14" i="222"/>
  <c r="F14" i="222"/>
  <c r="C15" i="222"/>
  <c r="B15" i="222"/>
  <c r="T13" i="222"/>
  <c r="Q13" i="222"/>
  <c r="N13" i="222"/>
  <c r="K13" i="222"/>
  <c r="H13" i="222"/>
  <c r="E13" i="222"/>
  <c r="T12" i="222"/>
  <c r="Q12" i="222"/>
  <c r="N12" i="222"/>
  <c r="K12" i="222"/>
  <c r="H12" i="222"/>
  <c r="E12" i="222"/>
  <c r="T11" i="222"/>
  <c r="Q11" i="222"/>
  <c r="N11" i="222"/>
  <c r="K11" i="222"/>
  <c r="H11" i="222"/>
  <c r="E11" i="222"/>
  <c r="T10" i="222"/>
  <c r="Q10" i="222"/>
  <c r="N10" i="222"/>
  <c r="K10" i="222"/>
  <c r="H10" i="222"/>
  <c r="E10" i="222"/>
  <c r="T9" i="222"/>
  <c r="Q9" i="222"/>
  <c r="N9" i="222"/>
  <c r="K9" i="222"/>
  <c r="H9" i="222"/>
  <c r="E9" i="222"/>
  <c r="T8" i="222"/>
  <c r="Q8" i="222"/>
  <c r="N8" i="222"/>
  <c r="K8" i="222"/>
  <c r="H8" i="222"/>
  <c r="E8" i="222"/>
  <c r="T7" i="222"/>
  <c r="T14" i="222" s="1"/>
  <c r="Q7" i="222"/>
  <c r="Q14" i="222" s="1"/>
  <c r="N7" i="222"/>
  <c r="N14" i="222" s="1"/>
  <c r="K7" i="222"/>
  <c r="H7" i="222"/>
  <c r="E7" i="222"/>
  <c r="L15" i="221"/>
  <c r="B14" i="221"/>
  <c r="B15" i="221" s="1"/>
  <c r="S14" i="221"/>
  <c r="R14" i="221"/>
  <c r="P14" i="221"/>
  <c r="O14" i="221"/>
  <c r="M14" i="221"/>
  <c r="L14" i="221"/>
  <c r="J14" i="221"/>
  <c r="I14" i="221"/>
  <c r="G14" i="221"/>
  <c r="F14" i="221"/>
  <c r="D14" i="221"/>
  <c r="D15" i="221" s="1"/>
  <c r="C14" i="221"/>
  <c r="C15" i="221" s="1"/>
  <c r="T13" i="221"/>
  <c r="Q13" i="221"/>
  <c r="N13" i="221"/>
  <c r="K13" i="221"/>
  <c r="H13" i="221"/>
  <c r="E13" i="221"/>
  <c r="T12" i="221"/>
  <c r="Q12" i="221"/>
  <c r="N12" i="221"/>
  <c r="K12" i="221"/>
  <c r="H12" i="221"/>
  <c r="E12" i="221"/>
  <c r="T11" i="221"/>
  <c r="Q11" i="221"/>
  <c r="N11" i="221"/>
  <c r="K11" i="221"/>
  <c r="H11" i="221"/>
  <c r="E11" i="221"/>
  <c r="T10" i="221"/>
  <c r="Q10" i="221"/>
  <c r="N10" i="221"/>
  <c r="K10" i="221"/>
  <c r="H10" i="221"/>
  <c r="E10" i="221"/>
  <c r="T9" i="221"/>
  <c r="Q9" i="221"/>
  <c r="N9" i="221"/>
  <c r="K9" i="221"/>
  <c r="H9" i="221"/>
  <c r="E9" i="221"/>
  <c r="T8" i="221"/>
  <c r="Q8" i="221"/>
  <c r="N8" i="221"/>
  <c r="K8" i="221"/>
  <c r="H8" i="221"/>
  <c r="E8" i="221"/>
  <c r="T7" i="221"/>
  <c r="Q7" i="221"/>
  <c r="Q14" i="221" s="1"/>
  <c r="N7" i="221"/>
  <c r="N14" i="221" s="1"/>
  <c r="K7" i="221"/>
  <c r="K14" i="221" s="1"/>
  <c r="H7" i="221"/>
  <c r="E7" i="221"/>
  <c r="L15" i="220"/>
  <c r="C14" i="220"/>
  <c r="C15" i="220" s="1"/>
  <c r="S14" i="220"/>
  <c r="R14" i="220"/>
  <c r="N12" i="220"/>
  <c r="Q9" i="220"/>
  <c r="K9" i="220"/>
  <c r="G14" i="220"/>
  <c r="P14" i="220"/>
  <c r="O14" i="220"/>
  <c r="M14" i="220"/>
  <c r="L14" i="220"/>
  <c r="J14" i="220"/>
  <c r="I14" i="220"/>
  <c r="F14" i="220"/>
  <c r="D14" i="220"/>
  <c r="D15" i="220" s="1"/>
  <c r="B14" i="220"/>
  <c r="B15" i="220" s="1"/>
  <c r="T13" i="220"/>
  <c r="Q13" i="220"/>
  <c r="N13" i="220"/>
  <c r="K13" i="220"/>
  <c r="H13" i="220"/>
  <c r="E13" i="220"/>
  <c r="T12" i="220"/>
  <c r="Q12" i="220"/>
  <c r="K12" i="220"/>
  <c r="H12" i="220"/>
  <c r="E12" i="220"/>
  <c r="T11" i="220"/>
  <c r="Q11" i="220"/>
  <c r="N11" i="220"/>
  <c r="K11" i="220"/>
  <c r="H11" i="220"/>
  <c r="E11" i="220"/>
  <c r="T10" i="220"/>
  <c r="Q10" i="220"/>
  <c r="N10" i="220"/>
  <c r="K10" i="220"/>
  <c r="H10" i="220"/>
  <c r="E10" i="220"/>
  <c r="T9" i="220"/>
  <c r="N9" i="220"/>
  <c r="H9" i="220"/>
  <c r="E9" i="220"/>
  <c r="T8" i="220"/>
  <c r="Q8" i="220"/>
  <c r="N8" i="220"/>
  <c r="K8" i="220"/>
  <c r="H8" i="220"/>
  <c r="E8" i="220"/>
  <c r="T7" i="220"/>
  <c r="Q7" i="220"/>
  <c r="N7" i="220"/>
  <c r="K7" i="220"/>
  <c r="K14" i="220" s="1"/>
  <c r="H7" i="220"/>
  <c r="E7" i="220"/>
  <c r="N11" i="219"/>
  <c r="N12" i="219"/>
  <c r="S14" i="219"/>
  <c r="R14" i="219"/>
  <c r="P14" i="219"/>
  <c r="O14" i="219"/>
  <c r="M14" i="219"/>
  <c r="L14" i="219"/>
  <c r="J14" i="219"/>
  <c r="I14" i="219"/>
  <c r="G14" i="219"/>
  <c r="F14" i="219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E13" i="219"/>
  <c r="T12" i="219"/>
  <c r="Q12" i="219"/>
  <c r="K12" i="219"/>
  <c r="H12" i="219"/>
  <c r="E12" i="219"/>
  <c r="T11" i="219"/>
  <c r="Q11" i="219"/>
  <c r="K11" i="219"/>
  <c r="H11" i="219"/>
  <c r="E11" i="219"/>
  <c r="T10" i="219"/>
  <c r="Q10" i="219"/>
  <c r="N10" i="219"/>
  <c r="K10" i="219"/>
  <c r="H10" i="219"/>
  <c r="E10" i="219"/>
  <c r="T9" i="219"/>
  <c r="Q9" i="219"/>
  <c r="N9" i="219"/>
  <c r="K9" i="219"/>
  <c r="H9" i="219"/>
  <c r="E9" i="219"/>
  <c r="T8" i="219"/>
  <c r="Q8" i="219"/>
  <c r="N8" i="219"/>
  <c r="K8" i="219"/>
  <c r="H8" i="219"/>
  <c r="E8" i="219"/>
  <c r="T7" i="219"/>
  <c r="Q7" i="219"/>
  <c r="N7" i="219"/>
  <c r="K7" i="219"/>
  <c r="K14" i="219" s="1"/>
  <c r="H7" i="219"/>
  <c r="E7" i="219"/>
  <c r="B15" i="218"/>
  <c r="S14" i="218"/>
  <c r="R14" i="218"/>
  <c r="P14" i="218"/>
  <c r="O14" i="218"/>
  <c r="M14" i="218"/>
  <c r="L14" i="218"/>
  <c r="J14" i="218"/>
  <c r="I14" i="218"/>
  <c r="G14" i="218"/>
  <c r="F14" i="218"/>
  <c r="D14" i="218"/>
  <c r="D15" i="218" s="1"/>
  <c r="C14" i="218"/>
  <c r="C15" i="218" s="1"/>
  <c r="B14" i="218"/>
  <c r="T13" i="218"/>
  <c r="Q13" i="218"/>
  <c r="N13" i="218"/>
  <c r="K13" i="218"/>
  <c r="H13" i="218"/>
  <c r="E13" i="218"/>
  <c r="T12" i="218"/>
  <c r="Q12" i="218"/>
  <c r="N12" i="218"/>
  <c r="K12" i="218"/>
  <c r="U12" i="218" s="1"/>
  <c r="H12" i="218"/>
  <c r="E12" i="218"/>
  <c r="T11" i="218"/>
  <c r="Q11" i="218"/>
  <c r="N11" i="218"/>
  <c r="K11" i="218"/>
  <c r="H11" i="218"/>
  <c r="E11" i="218"/>
  <c r="T10" i="218"/>
  <c r="Q10" i="218"/>
  <c r="N10" i="218"/>
  <c r="K10" i="218"/>
  <c r="H10" i="218"/>
  <c r="E10" i="218"/>
  <c r="T9" i="218"/>
  <c r="Q9" i="218"/>
  <c r="N9" i="218"/>
  <c r="K9" i="218"/>
  <c r="H9" i="218"/>
  <c r="E9" i="218"/>
  <c r="T8" i="218"/>
  <c r="Q8" i="218"/>
  <c r="N8" i="218"/>
  <c r="K8" i="218"/>
  <c r="H8" i="218"/>
  <c r="E8" i="218"/>
  <c r="T7" i="218"/>
  <c r="Q7" i="218"/>
  <c r="N7" i="218"/>
  <c r="K7" i="218"/>
  <c r="H7" i="218"/>
  <c r="E7" i="218"/>
  <c r="U13" i="228" l="1"/>
  <c r="U9" i="228"/>
  <c r="U7" i="228"/>
  <c r="U11" i="228"/>
  <c r="U10" i="228"/>
  <c r="U8" i="228"/>
  <c r="L15" i="228"/>
  <c r="E15" i="228"/>
  <c r="H14" i="228"/>
  <c r="F15" i="228" s="1"/>
  <c r="E14" i="228"/>
  <c r="U10" i="227"/>
  <c r="L15" i="227"/>
  <c r="U13" i="227"/>
  <c r="U12" i="227"/>
  <c r="U11" i="227"/>
  <c r="U9" i="227"/>
  <c r="U8" i="227"/>
  <c r="U7" i="227"/>
  <c r="E15" i="227"/>
  <c r="H14" i="227"/>
  <c r="F15" i="227" s="1"/>
  <c r="E14" i="227"/>
  <c r="E15" i="226"/>
  <c r="L15" i="226"/>
  <c r="U7" i="226"/>
  <c r="U9" i="226"/>
  <c r="U11" i="226"/>
  <c r="U13" i="226"/>
  <c r="U8" i="226"/>
  <c r="U10" i="226"/>
  <c r="U12" i="226"/>
  <c r="H14" i="226"/>
  <c r="F15" i="226" s="1"/>
  <c r="E14" i="226"/>
  <c r="U13" i="225"/>
  <c r="U11" i="225"/>
  <c r="L15" i="225"/>
  <c r="U12" i="225"/>
  <c r="U10" i="225"/>
  <c r="U8" i="225"/>
  <c r="F15" i="225"/>
  <c r="U9" i="225"/>
  <c r="E15" i="225"/>
  <c r="U7" i="225"/>
  <c r="E14" i="225"/>
  <c r="T14" i="224"/>
  <c r="L15" i="224"/>
  <c r="U13" i="224"/>
  <c r="U11" i="224"/>
  <c r="K14" i="224"/>
  <c r="U12" i="224"/>
  <c r="U10" i="224"/>
  <c r="U8" i="224"/>
  <c r="F15" i="224"/>
  <c r="U9" i="224"/>
  <c r="E15" i="224"/>
  <c r="U7" i="224"/>
  <c r="E14" i="224"/>
  <c r="T14" i="223"/>
  <c r="Q14" i="223"/>
  <c r="N14" i="223"/>
  <c r="L15" i="223" s="1"/>
  <c r="U13" i="223"/>
  <c r="U12" i="223"/>
  <c r="U11" i="223"/>
  <c r="U10" i="223"/>
  <c r="U9" i="223"/>
  <c r="K14" i="223"/>
  <c r="U8" i="223"/>
  <c r="U7" i="223"/>
  <c r="E15" i="223"/>
  <c r="H14" i="223"/>
  <c r="E14" i="223"/>
  <c r="U12" i="222"/>
  <c r="L15" i="222"/>
  <c r="U13" i="222"/>
  <c r="U11" i="222"/>
  <c r="K14" i="222"/>
  <c r="U9" i="222"/>
  <c r="U7" i="222"/>
  <c r="U10" i="222"/>
  <c r="U8" i="222"/>
  <c r="D15" i="222"/>
  <c r="E15" i="222" s="1"/>
  <c r="H14" i="222"/>
  <c r="T14" i="221"/>
  <c r="U12" i="221"/>
  <c r="U13" i="221"/>
  <c r="U11" i="221"/>
  <c r="U9" i="221"/>
  <c r="U7" i="221"/>
  <c r="U10" i="221"/>
  <c r="U8" i="221"/>
  <c r="E15" i="221"/>
  <c r="H14" i="221"/>
  <c r="F15" i="221" s="1"/>
  <c r="E14" i="221"/>
  <c r="T14" i="220"/>
  <c r="Q14" i="220"/>
  <c r="N14" i="220"/>
  <c r="U13" i="220"/>
  <c r="U12" i="220"/>
  <c r="U11" i="220"/>
  <c r="U10" i="220"/>
  <c r="U9" i="220"/>
  <c r="U8" i="220"/>
  <c r="U7" i="220"/>
  <c r="E15" i="220"/>
  <c r="H14" i="220"/>
  <c r="F15" i="220" s="1"/>
  <c r="E14" i="220"/>
  <c r="T14" i="219"/>
  <c r="Q14" i="219"/>
  <c r="U8" i="219"/>
  <c r="N14" i="219"/>
  <c r="L15" i="219" s="1"/>
  <c r="U13" i="219"/>
  <c r="U12" i="219"/>
  <c r="U11" i="219"/>
  <c r="U10" i="219"/>
  <c r="U9" i="219"/>
  <c r="H14" i="219"/>
  <c r="F15" i="219" s="1"/>
  <c r="E15" i="219"/>
  <c r="U7" i="219"/>
  <c r="E14" i="219"/>
  <c r="T14" i="218"/>
  <c r="Q14" i="218"/>
  <c r="N14" i="218"/>
  <c r="K14" i="218"/>
  <c r="U13" i="218"/>
  <c r="U11" i="218"/>
  <c r="U9" i="218"/>
  <c r="U7" i="218"/>
  <c r="U10" i="218"/>
  <c r="U8" i="218"/>
  <c r="E15" i="218"/>
  <c r="H14" i="218"/>
  <c r="F15" i="218" s="1"/>
  <c r="E14" i="218"/>
  <c r="U14" i="228" l="1"/>
  <c r="U14" i="227"/>
  <c r="U14" i="226"/>
  <c r="U14" i="225"/>
  <c r="U14" i="224"/>
  <c r="U14" i="223"/>
  <c r="F15" i="223"/>
  <c r="F15" i="222"/>
  <c r="U14" i="222"/>
  <c r="U14" i="221"/>
  <c r="U14" i="220"/>
  <c r="U14" i="219"/>
  <c r="L15" i="218"/>
  <c r="U14" i="218"/>
</calcChain>
</file>

<file path=xl/sharedStrings.xml><?xml version="1.0" encoding="utf-8"?>
<sst xmlns="http://schemas.openxmlformats.org/spreadsheetml/2006/main" count="592" uniqueCount="70">
  <si>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</si>
  <si>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</si>
  <si>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</si>
  <si>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</si>
  <si>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</si>
  <si>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</si>
  <si>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</si>
  <si>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</si>
  <si>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</si>
  <si>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</si>
  <si>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</si>
  <si>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</si>
  <si>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</si>
  <si>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</si>
  <si>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</si>
  <si>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</si>
  <si>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</si>
  <si>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</si>
  <si>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</si>
  <si>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</si>
  <si>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</si>
  <si>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</si>
  <si>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</si>
  <si>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</si>
  <si>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</si>
  <si>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</si>
  <si>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</si>
  <si>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</si>
  <si>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(令和6年2月1日現在）</t>
    <rPh sb="1" eb="3">
      <t>レイワ</t>
    </rPh>
    <rPh sb="6" eb="7">
      <t>ツキ</t>
    </rPh>
    <phoneticPr fontId="2"/>
  </si>
  <si>
    <t>(令和6年3月1日現在）</t>
    <rPh sb="1" eb="3">
      <t>レイワ</t>
    </rPh>
    <rPh sb="6" eb="7">
      <t>ツキ</t>
    </rPh>
    <phoneticPr fontId="2"/>
  </si>
  <si>
    <t>(令和6年4月1日現在）</t>
    <rPh sb="1" eb="3">
      <t>レイワ</t>
    </rPh>
    <rPh sb="6" eb="7">
      <t>ツキ</t>
    </rPh>
    <phoneticPr fontId="2"/>
  </si>
  <si>
    <t>(令和6年5月1日現在）</t>
    <rPh sb="1" eb="3">
      <t>レイワ</t>
    </rPh>
    <rPh sb="6" eb="7">
      <t>ツキ</t>
    </rPh>
    <phoneticPr fontId="2"/>
  </si>
  <si>
    <t>(令和6年6月1日現在）</t>
    <rPh sb="1" eb="3">
      <t>レイワ</t>
    </rPh>
    <rPh sb="6" eb="7">
      <t>ツキ</t>
    </rPh>
    <phoneticPr fontId="2"/>
  </si>
  <si>
    <t>(令和6年7月1日現在）</t>
    <rPh sb="1" eb="3">
      <t>レイワ</t>
    </rPh>
    <rPh sb="6" eb="7">
      <t>ツキ</t>
    </rPh>
    <phoneticPr fontId="2"/>
  </si>
  <si>
    <t>(令和6年8月1日現在）</t>
    <rPh sb="1" eb="3">
      <t>レイワ</t>
    </rPh>
    <rPh sb="4" eb="5">
      <t>ネン</t>
    </rPh>
    <rPh sb="6" eb="7">
      <t>ツキ</t>
    </rPh>
    <phoneticPr fontId="2"/>
  </si>
  <si>
    <t>(令和6年9月1日現在）</t>
    <rPh sb="1" eb="3">
      <t>レイワ</t>
    </rPh>
    <rPh sb="4" eb="5">
      <t>ネン</t>
    </rPh>
    <rPh sb="6" eb="7">
      <t>ツキ</t>
    </rPh>
    <phoneticPr fontId="2"/>
  </si>
  <si>
    <t>(令和6年10月1日現在）</t>
    <rPh sb="1" eb="3">
      <t>レイワ</t>
    </rPh>
    <rPh sb="4" eb="5">
      <t>ネン</t>
    </rPh>
    <rPh sb="7" eb="8">
      <t>ツキ</t>
    </rPh>
    <phoneticPr fontId="2"/>
  </si>
  <si>
    <t>(令和6年11月1日現在）</t>
    <rPh sb="1" eb="3">
      <t>レイワ</t>
    </rPh>
    <rPh sb="4" eb="5">
      <t>ネン</t>
    </rPh>
    <rPh sb="7" eb="8">
      <t>ツキ</t>
    </rPh>
    <phoneticPr fontId="2"/>
  </si>
  <si>
    <t>(令和6年12月1日現在）</t>
    <rPh sb="1" eb="3">
      <t>レイワ</t>
    </rPh>
    <rPh sb="4" eb="5">
      <t>ネン</t>
    </rPh>
    <rPh sb="7" eb="8">
      <t>ツキ</t>
    </rPh>
    <phoneticPr fontId="2"/>
  </si>
  <si>
    <t>(令和7年1月1日現在）</t>
    <rPh sb="1" eb="3">
      <t>レイワ</t>
    </rPh>
    <phoneticPr fontId="2"/>
  </si>
  <si>
    <t>令　和　６　年　　　人　口　動　態</t>
    <rPh sb="0" eb="1">
      <t>レイ</t>
    </rPh>
    <rPh sb="2" eb="3">
      <t>ワ</t>
    </rPh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</si>
  <si>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</si>
  <si>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</si>
  <si>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</si>
  <si>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</si>
  <si>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</si>
  <si>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</si>
  <si>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</si>
  <si>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</si>
  <si>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</si>
  <si>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</si>
  <si>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</si>
  <si>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</si>
  <si>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</si>
  <si>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</si>
  <si>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</si>
  <si>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</si>
  <si>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</si>
  <si>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</si>
  <si>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</si>
  <si>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</si>
  <si>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</si>
  <si>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</si>
  <si>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</si>
  <si>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</si>
  <si>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</si>
  <si>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総計</t>
    <rPh sb="0" eb="2">
      <t>ソウケイ</t>
    </rPh>
    <phoneticPr fontId="2"/>
  </si>
  <si>
    <t>※　統計表中「月」の項目は、茨城県常住人口推計が毎月末日現在を基準とするため「R6年2月1日～R7年1月1日現在」で集計した数値を各月の異動分として掲載した。</t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1" eb="42">
      <t>ネン</t>
    </rPh>
    <rPh sb="43" eb="44">
      <t>ガツ</t>
    </rPh>
    <rPh sb="45" eb="46">
      <t>ニチ</t>
    </rPh>
    <rPh sb="49" eb="50">
      <t>ネン</t>
    </rPh>
    <rPh sb="51" eb="52">
      <t>ガツ</t>
    </rPh>
    <rPh sb="53" eb="54">
      <t>ニチ</t>
    </rPh>
    <rPh sb="54" eb="56">
      <t>ゲンザイ</t>
    </rPh>
    <rPh sb="58" eb="60">
      <t>シュウケイ</t>
    </rPh>
    <rPh sb="62" eb="64">
      <t>スウチ</t>
    </rPh>
    <rPh sb="65" eb="67">
      <t>カクツキ</t>
    </rPh>
    <rPh sb="68" eb="70">
      <t>イドウ</t>
    </rPh>
    <rPh sb="70" eb="71">
      <t>ブン</t>
    </rPh>
    <rPh sb="74" eb="76">
      <t>ケイサイ</t>
    </rPh>
    <phoneticPr fontId="2"/>
  </si>
  <si>
    <t>合計</t>
    <rPh sb="0" eb="2">
      <t>ゴウケイ</t>
    </rPh>
    <phoneticPr fontId="2"/>
  </si>
  <si>
    <r>
      <t>令和６年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</si>
</sst>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Arial Narrow"/>
      <family val="2"/>
    </font>
    <font>
      <sz val="2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Border="1" applyAlignment="1">
      <alignment vertical="center"/>
    </xf>
    <xf numFmtId="176" fontId="1" fillId="0" borderId="1" xfId="2" applyNumberFormat="1" applyBorder="1" applyAlignment="1">
      <alignment horizontal="right" vertical="center"/>
    </xf>
    <xf numFmtId="176" fontId="3" fillId="0" borderId="2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8" fillId="0" borderId="0" xfId="5" applyNumberFormat="1" applyFont="1" applyAlignment="1">
      <alignment vertical="center"/>
    </xf>
    <xf numFmtId="176" fontId="9" fillId="0" borderId="0" xfId="5" applyNumberFormat="1" applyFont="1" applyAlignment="1">
      <alignment vertical="center"/>
    </xf>
    <xf numFmtId="176" fontId="10" fillId="0" borderId="0" xfId="5" applyNumberFormat="1" applyFont="1" applyAlignment="1">
      <alignment vertical="center"/>
    </xf>
    <xf numFmtId="176" fontId="12" fillId="0" borderId="2" xfId="5" applyNumberFormat="1" applyFont="1" applyBorder="1" applyAlignment="1">
      <alignment horizontal="center" vertical="center"/>
    </xf>
    <xf numFmtId="176" fontId="12" fillId="0" borderId="1" xfId="5" applyNumberFormat="1" applyFont="1" applyBorder="1" applyAlignment="1">
      <alignment horizontal="center" vertical="center"/>
    </xf>
    <xf numFmtId="176" fontId="13" fillId="0" borderId="1" xfId="2" applyNumberFormat="1" applyFont="1" applyBorder="1" applyAlignment="1">
      <alignment vertical="center"/>
    </xf>
    <xf numFmtId="176" fontId="13" fillId="0" borderId="1" xfId="4" applyNumberFormat="1" applyFont="1" applyFill="1" applyBorder="1" applyAlignment="1">
      <alignment vertical="center"/>
    </xf>
    <xf numFmtId="176" fontId="12" fillId="2" borderId="4" xfId="5" applyNumberFormat="1" applyFont="1" applyFill="1" applyBorder="1" applyAlignment="1">
      <alignment horizontal="center" vertical="center"/>
    </xf>
    <xf numFmtId="176" fontId="13" fillId="2" borderId="15" xfId="5" applyNumberFormat="1" applyFont="1" applyFill="1" applyBorder="1" applyAlignment="1">
      <alignment vertical="center"/>
    </xf>
    <xf numFmtId="176" fontId="13" fillId="0" borderId="0" xfId="2" applyNumberFormat="1" applyFont="1" applyAlignment="1">
      <alignment horizontal="center" vertical="center"/>
    </xf>
    <xf numFmtId="176" fontId="13" fillId="0" borderId="0" xfId="2" applyNumberFormat="1" applyFont="1" applyAlignment="1">
      <alignment vertical="center"/>
    </xf>
    <xf numFmtId="176" fontId="13" fillId="0" borderId="0" xfId="2" applyNumberFormat="1" applyFont="1" applyAlignment="1">
      <alignment horizontal="left" vertical="center"/>
    </xf>
    <xf numFmtId="176" fontId="12" fillId="0" borderId="0" xfId="2" applyNumberFormat="1" applyFont="1" applyAlignment="1">
      <alignment horizontal="right" vertical="center"/>
    </xf>
    <xf numFmtId="176" fontId="12" fillId="0" borderId="20" xfId="2" applyNumberFormat="1" applyFont="1" applyBorder="1" applyAlignment="1">
      <alignment horizontal="center" vertical="center"/>
    </xf>
    <xf numFmtId="176" fontId="12" fillId="0" borderId="29" xfId="2" applyNumberFormat="1" applyFont="1" applyBorder="1" applyAlignment="1">
      <alignment horizontal="center" vertical="center"/>
    </xf>
    <xf numFmtId="179" fontId="13" fillId="0" borderId="24" xfId="4" applyNumberFormat="1" applyFont="1" applyBorder="1">
      <alignment vertical="center"/>
    </xf>
    <xf numFmtId="179" fontId="13" fillId="0" borderId="1" xfId="4" applyNumberFormat="1" applyFont="1" applyBorder="1">
      <alignment vertical="center"/>
    </xf>
    <xf numFmtId="179" fontId="13" fillId="0" borderId="29" xfId="4" applyNumberFormat="1" applyFont="1" applyBorder="1">
      <alignment vertical="center"/>
    </xf>
    <xf numFmtId="179" fontId="13" fillId="0" borderId="19" xfId="4" applyNumberFormat="1" applyFont="1" applyBorder="1">
      <alignment vertical="center"/>
    </xf>
    <xf numFmtId="179" fontId="13" fillId="0" borderId="20" xfId="4" applyNumberFormat="1" applyFont="1" applyBorder="1">
      <alignment vertical="center"/>
    </xf>
    <xf numFmtId="179" fontId="13" fillId="0" borderId="30" xfId="2" applyNumberFormat="1" applyFont="1" applyBorder="1" applyAlignment="1">
      <alignment vertical="center"/>
    </xf>
    <xf numFmtId="179" fontId="13" fillId="0" borderId="1" xfId="2" applyNumberFormat="1" applyFont="1" applyBorder="1" applyAlignment="1">
      <alignment vertical="center"/>
    </xf>
    <xf numFmtId="179" fontId="13" fillId="0" borderId="29" xfId="2" applyNumberFormat="1" applyFont="1" applyBorder="1" applyAlignment="1">
      <alignment vertical="center"/>
    </xf>
    <xf numFmtId="176" fontId="12" fillId="0" borderId="2" xfId="2" applyNumberFormat="1" applyFont="1" applyBorder="1" applyAlignment="1">
      <alignment horizontal="center" vertical="center"/>
    </xf>
    <xf numFmtId="179" fontId="13" fillId="0" borderId="31" xfId="4" applyNumberFormat="1" applyFont="1" applyBorder="1">
      <alignment vertical="center"/>
    </xf>
    <xf numFmtId="179" fontId="13" fillId="0" borderId="32" xfId="4" applyNumberFormat="1" applyFont="1" applyBorder="1">
      <alignment vertical="center"/>
    </xf>
    <xf numFmtId="179" fontId="13" fillId="0" borderId="33" xfId="4" applyNumberFormat="1" applyFont="1" applyBorder="1">
      <alignment vertical="center"/>
    </xf>
    <xf numFmtId="179" fontId="13" fillId="0" borderId="2" xfId="2" applyNumberFormat="1" applyFont="1" applyBorder="1" applyAlignment="1">
      <alignment vertical="center"/>
    </xf>
    <xf numFmtId="179" fontId="13" fillId="0" borderId="25" xfId="2" applyNumberFormat="1" applyFont="1" applyBorder="1" applyAlignment="1">
      <alignment vertical="center"/>
    </xf>
    <xf numFmtId="176" fontId="12" fillId="2" borderId="15" xfId="2" applyNumberFormat="1" applyFont="1" applyFill="1" applyBorder="1" applyAlignment="1">
      <alignment horizontal="center" vertical="center"/>
    </xf>
    <xf numFmtId="179" fontId="13" fillId="2" borderId="34" xfId="4" applyNumberFormat="1" applyFont="1" applyFill="1" applyBorder="1">
      <alignment vertical="center"/>
    </xf>
    <xf numFmtId="179" fontId="13" fillId="2" borderId="35" xfId="4" applyNumberFormat="1" applyFont="1" applyFill="1" applyBorder="1">
      <alignment vertical="center"/>
    </xf>
    <xf numFmtId="179" fontId="13" fillId="2" borderId="36" xfId="4" applyNumberFormat="1" applyFont="1" applyFill="1" applyBorder="1">
      <alignment vertical="center"/>
    </xf>
    <xf numFmtId="179" fontId="13" fillId="2" borderId="37" xfId="4" applyNumberFormat="1" applyFont="1" applyFill="1" applyBorder="1">
      <alignment vertical="center"/>
    </xf>
    <xf numFmtId="179" fontId="13" fillId="2" borderId="6" xfId="4" applyNumberFormat="1" applyFont="1" applyFill="1" applyBorder="1">
      <alignment vertical="center"/>
    </xf>
    <xf numFmtId="179" fontId="13" fillId="2" borderId="15" xfId="4" applyNumberFormat="1" applyFont="1" applyFill="1" applyBorder="1">
      <alignment vertical="center"/>
    </xf>
    <xf numFmtId="179" fontId="13" fillId="2" borderId="38" xfId="2" applyNumberFormat="1" applyFont="1" applyFill="1" applyBorder="1" applyAlignment="1">
      <alignment vertical="center"/>
    </xf>
    <xf numFmtId="179" fontId="13" fillId="2" borderId="35" xfId="2" applyNumberFormat="1" applyFont="1" applyFill="1" applyBorder="1" applyAlignment="1">
      <alignment vertical="center"/>
    </xf>
    <xf numFmtId="179" fontId="13" fillId="2" borderId="36" xfId="2" applyNumberFormat="1" applyFont="1" applyFill="1" applyBorder="1" applyAlignment="1">
      <alignment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19" xfId="2" applyNumberFormat="1" applyFont="1" applyBorder="1" applyAlignment="1">
      <alignment horizontal="center" vertical="center"/>
    </xf>
    <xf numFmtId="176" fontId="12" fillId="0" borderId="24" xfId="2" applyNumberFormat="1" applyFont="1" applyBorder="1" applyAlignment="1">
      <alignment horizontal="center" vertical="center"/>
    </xf>
    <xf numFmtId="176" fontId="12" fillId="0" borderId="1" xfId="5" applyNumberFormat="1" applyFont="1" applyBorder="1" applyAlignment="1">
      <alignment horizontal="center" vertical="center"/>
    </xf>
    <xf numFmtId="176" fontId="12" fillId="0" borderId="0" xfId="5" applyNumberFormat="1" applyFont="1" applyAlignment="1">
      <alignment vertical="center" wrapText="1"/>
    </xf>
    <xf numFmtId="0" fontId="7" fillId="0" borderId="0" xfId="5" applyFont="1" applyAlignment="1">
      <alignment horizontal="center" vertical="center"/>
    </xf>
    <xf numFmtId="176" fontId="11" fillId="0" borderId="2" xfId="5" applyNumberFormat="1" applyFont="1" applyBorder="1" applyAlignment="1">
      <alignment horizontal="center" vertical="center" shrinkToFit="1"/>
    </xf>
    <xf numFmtId="176" fontId="13" fillId="0" borderId="14" xfId="5" applyNumberFormat="1" applyFont="1" applyBorder="1" applyAlignment="1">
      <alignment horizontal="center" vertical="center" shrinkToFit="1"/>
    </xf>
    <xf numFmtId="176" fontId="13" fillId="0" borderId="3" xfId="5" applyNumberFormat="1" applyFont="1" applyBorder="1" applyAlignment="1">
      <alignment horizontal="center" vertical="center" shrinkToFit="1"/>
    </xf>
    <xf numFmtId="176" fontId="12" fillId="0" borderId="1" xfId="5" applyNumberFormat="1" applyFont="1" applyBorder="1" applyAlignment="1">
      <alignment vertical="center"/>
    </xf>
    <xf numFmtId="176" fontId="12" fillId="0" borderId="2" xfId="5" applyNumberFormat="1" applyFont="1" applyBorder="1" applyAlignment="1">
      <alignment horizontal="center" vertical="center" wrapText="1"/>
    </xf>
    <xf numFmtId="176" fontId="12" fillId="0" borderId="14" xfId="5" applyNumberFormat="1" applyFont="1" applyBorder="1" applyAlignment="1">
      <alignment horizontal="center" vertical="center" wrapText="1"/>
    </xf>
    <xf numFmtId="176" fontId="12" fillId="0" borderId="3" xfId="5" applyNumberFormat="1" applyFont="1" applyBorder="1" applyAlignment="1">
      <alignment horizontal="center" vertical="center" wrapText="1"/>
    </xf>
    <xf numFmtId="176" fontId="12" fillId="0" borderId="1" xfId="5" applyNumberFormat="1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/>
    </xf>
    <xf numFmtId="176" fontId="12" fillId="0" borderId="25" xfId="2" applyNumberFormat="1" applyFont="1" applyBorder="1" applyAlignment="1">
      <alignment horizontal="center" vertical="center"/>
    </xf>
    <xf numFmtId="176" fontId="13" fillId="0" borderId="28" xfId="2" applyNumberFormat="1" applyFont="1" applyBorder="1" applyAlignment="1">
      <alignment horizontal="center" vertical="center"/>
    </xf>
    <xf numFmtId="176" fontId="12" fillId="0" borderId="19" xfId="2" applyNumberFormat="1" applyFont="1" applyBorder="1" applyAlignment="1">
      <alignment horizontal="center" vertical="center"/>
    </xf>
    <xf numFmtId="176" fontId="13" fillId="0" borderId="20" xfId="2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176" fontId="12" fillId="0" borderId="16" xfId="2" applyNumberFormat="1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center" vertical="center"/>
    </xf>
    <xf numFmtId="176" fontId="13" fillId="0" borderId="18" xfId="2" applyNumberFormat="1" applyFont="1" applyBorder="1" applyAlignment="1">
      <alignment horizontal="center" vertical="center"/>
    </xf>
    <xf numFmtId="176" fontId="12" fillId="0" borderId="21" xfId="2" applyNumberFormat="1" applyFont="1" applyBorder="1" applyAlignment="1">
      <alignment horizontal="center" vertical="center"/>
    </xf>
    <xf numFmtId="176" fontId="12" fillId="0" borderId="22" xfId="2" applyNumberFormat="1" applyFont="1" applyBorder="1" applyAlignment="1">
      <alignment horizontal="center" vertical="center"/>
    </xf>
    <xf numFmtId="176" fontId="12" fillId="0" borderId="23" xfId="2" applyNumberFormat="1" applyFont="1" applyBorder="1" applyAlignment="1">
      <alignment horizontal="center" vertical="center"/>
    </xf>
    <xf numFmtId="176" fontId="12" fillId="0" borderId="26" xfId="2" applyNumberFormat="1" applyFont="1" applyBorder="1" applyAlignment="1">
      <alignment horizontal="center" vertical="center"/>
    </xf>
    <xf numFmtId="176" fontId="12" fillId="0" borderId="11" xfId="2" applyNumberFormat="1" applyFont="1" applyBorder="1" applyAlignment="1">
      <alignment horizontal="center" vertical="center"/>
    </xf>
    <xf numFmtId="176" fontId="12" fillId="0" borderId="27" xfId="2" applyNumberFormat="1" applyFont="1" applyBorder="1" applyAlignment="1">
      <alignment horizontal="center" vertical="center"/>
    </xf>
    <xf numFmtId="176" fontId="12" fillId="0" borderId="24" xfId="2" applyNumberFormat="1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Alignment="1">
      <alignment vertical="top" wrapText="1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</cellXfs>
  <cellStyles count="6">
    <cellStyle name="桁区切り" xfId="4" builtinId="6"/>
    <cellStyle name="標準" xfId="0" builtinId="0"/>
    <cellStyle name="標準_1612jyojyu_1704jyojyu_1710jyojyu" xfId="1" xr:uid="{00000000-0005-0000-0000-000001000000}"/>
    <cellStyle name="標準_1612jyojyu_1801jyojyu_1803jyojyu" xfId="2" xr:uid="{00000000-0005-0000-0000-000002000000}"/>
    <cellStyle name="標準_ｈ16.12_1801jyojyu_1803jyojyu" xfId="3" xr:uid="{00000000-0005-0000-0000-000003000000}"/>
    <cellStyle name="標準_jyojyu15ave" xfId="5" xr:uid="{F5BAD71A-40E2-4D6E-90F9-5F36C4D888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0E1C-EB21-4145-AD75-F7DEFD81A4B8}">
  <dimension ref="A1:P21"/>
  <sheetViews>
    <sheetView showGridLines="0" tabSelected="1" zoomScale="130" zoomScaleNormal="130" workbookViewId="0">
      <selection activeCell="H12" sqref="H12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4" x14ac:dyDescent="0.1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6.5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 t="s">
        <v>41</v>
      </c>
    </row>
    <row r="3" spans="1:16" ht="24.75" customHeight="1" x14ac:dyDescent="0.15">
      <c r="A3" s="82"/>
      <c r="B3" s="79" t="s">
        <v>42</v>
      </c>
      <c r="C3" s="79"/>
      <c r="D3" s="79"/>
      <c r="E3" s="85"/>
      <c r="F3" s="85"/>
      <c r="G3" s="85"/>
      <c r="H3" s="86" t="s">
        <v>43</v>
      </c>
      <c r="I3" s="79" t="s">
        <v>44</v>
      </c>
      <c r="J3" s="79"/>
      <c r="K3" s="79"/>
      <c r="L3" s="85"/>
      <c r="M3" s="85"/>
      <c r="N3" s="85"/>
      <c r="O3" s="86" t="s">
        <v>45</v>
      </c>
      <c r="P3" s="89" t="s">
        <v>46</v>
      </c>
    </row>
    <row r="4" spans="1:16" ht="24.75" customHeight="1" x14ac:dyDescent="0.15">
      <c r="A4" s="83"/>
      <c r="B4" s="79" t="s">
        <v>47</v>
      </c>
      <c r="C4" s="79"/>
      <c r="D4" s="79"/>
      <c r="E4" s="79" t="s">
        <v>48</v>
      </c>
      <c r="F4" s="79"/>
      <c r="G4" s="79"/>
      <c r="H4" s="87"/>
      <c r="I4" s="79" t="s">
        <v>49</v>
      </c>
      <c r="J4" s="79"/>
      <c r="K4" s="79"/>
      <c r="L4" s="79" t="s">
        <v>50</v>
      </c>
      <c r="M4" s="79"/>
      <c r="N4" s="79"/>
      <c r="O4" s="87"/>
      <c r="P4" s="89"/>
    </row>
    <row r="5" spans="1:16" ht="24.75" customHeight="1" x14ac:dyDescent="0.15">
      <c r="A5" s="84"/>
      <c r="B5" s="40" t="s">
        <v>51</v>
      </c>
      <c r="C5" s="40" t="s">
        <v>52</v>
      </c>
      <c r="D5" s="40" t="s">
        <v>53</v>
      </c>
      <c r="E5" s="40" t="s">
        <v>51</v>
      </c>
      <c r="F5" s="40" t="s">
        <v>52</v>
      </c>
      <c r="G5" s="40" t="s">
        <v>53</v>
      </c>
      <c r="H5" s="88"/>
      <c r="I5" s="40" t="s">
        <v>51</v>
      </c>
      <c r="J5" s="40" t="s">
        <v>52</v>
      </c>
      <c r="K5" s="40" t="s">
        <v>53</v>
      </c>
      <c r="L5" s="40" t="s">
        <v>51</v>
      </c>
      <c r="M5" s="40" t="s">
        <v>52</v>
      </c>
      <c r="N5" s="40" t="s">
        <v>53</v>
      </c>
      <c r="O5" s="88"/>
      <c r="P5" s="89"/>
    </row>
    <row r="6" spans="1:16" ht="24.75" customHeight="1" x14ac:dyDescent="0.15">
      <c r="A6" s="41" t="s">
        <v>54</v>
      </c>
      <c r="B6" s="42">
        <v>30</v>
      </c>
      <c r="C6" s="42">
        <v>30</v>
      </c>
      <c r="D6" s="42">
        <v>60</v>
      </c>
      <c r="E6" s="42">
        <v>152</v>
      </c>
      <c r="F6" s="42">
        <v>121</v>
      </c>
      <c r="G6" s="42">
        <v>273</v>
      </c>
      <c r="H6" s="43">
        <v>-213</v>
      </c>
      <c r="I6" s="42">
        <v>133</v>
      </c>
      <c r="J6" s="42">
        <v>103</v>
      </c>
      <c r="K6" s="42">
        <v>236</v>
      </c>
      <c r="L6" s="42">
        <v>182</v>
      </c>
      <c r="M6" s="42">
        <v>145</v>
      </c>
      <c r="N6" s="42">
        <v>327</v>
      </c>
      <c r="O6" s="43">
        <v>-91</v>
      </c>
      <c r="P6" s="43">
        <v>-304</v>
      </c>
    </row>
    <row r="7" spans="1:16" ht="24.75" customHeight="1" x14ac:dyDescent="0.15">
      <c r="A7" s="41" t="s">
        <v>55</v>
      </c>
      <c r="B7" s="42">
        <v>28</v>
      </c>
      <c r="C7" s="42">
        <v>23</v>
      </c>
      <c r="D7" s="42">
        <v>51</v>
      </c>
      <c r="E7" s="42">
        <v>137</v>
      </c>
      <c r="F7" s="42">
        <v>107</v>
      </c>
      <c r="G7" s="42">
        <v>244</v>
      </c>
      <c r="H7" s="43">
        <v>-193</v>
      </c>
      <c r="I7" s="42">
        <v>153</v>
      </c>
      <c r="J7" s="42">
        <v>120</v>
      </c>
      <c r="K7" s="42">
        <v>273</v>
      </c>
      <c r="L7" s="42">
        <v>196</v>
      </c>
      <c r="M7" s="42">
        <v>144</v>
      </c>
      <c r="N7" s="42">
        <v>340</v>
      </c>
      <c r="O7" s="43">
        <v>-67</v>
      </c>
      <c r="P7" s="43">
        <v>-260</v>
      </c>
    </row>
    <row r="8" spans="1:16" ht="24.75" customHeight="1" x14ac:dyDescent="0.15">
      <c r="A8" s="41" t="s">
        <v>56</v>
      </c>
      <c r="B8" s="42">
        <v>28</v>
      </c>
      <c r="C8" s="42">
        <v>22</v>
      </c>
      <c r="D8" s="42">
        <v>50</v>
      </c>
      <c r="E8" s="42">
        <v>137</v>
      </c>
      <c r="F8" s="42">
        <v>149</v>
      </c>
      <c r="G8" s="42">
        <v>286</v>
      </c>
      <c r="H8" s="43">
        <v>-236</v>
      </c>
      <c r="I8" s="42">
        <v>527</v>
      </c>
      <c r="J8" s="42">
        <v>289</v>
      </c>
      <c r="K8" s="42">
        <v>816</v>
      </c>
      <c r="L8" s="42">
        <v>771</v>
      </c>
      <c r="M8" s="42">
        <v>529</v>
      </c>
      <c r="N8" s="42">
        <v>1300</v>
      </c>
      <c r="O8" s="43">
        <v>-484</v>
      </c>
      <c r="P8" s="43">
        <v>-720</v>
      </c>
    </row>
    <row r="9" spans="1:16" ht="24.75" customHeight="1" x14ac:dyDescent="0.15">
      <c r="A9" s="41" t="s">
        <v>57</v>
      </c>
      <c r="B9" s="42">
        <v>21</v>
      </c>
      <c r="C9" s="42">
        <v>33</v>
      </c>
      <c r="D9" s="42">
        <v>54</v>
      </c>
      <c r="E9" s="42">
        <v>100</v>
      </c>
      <c r="F9" s="42">
        <v>65</v>
      </c>
      <c r="G9" s="42">
        <v>165</v>
      </c>
      <c r="H9" s="43">
        <v>-111</v>
      </c>
      <c r="I9" s="42">
        <v>388</v>
      </c>
      <c r="J9" s="42">
        <v>223</v>
      </c>
      <c r="K9" s="42">
        <v>611</v>
      </c>
      <c r="L9" s="42">
        <v>332</v>
      </c>
      <c r="M9" s="42">
        <v>274</v>
      </c>
      <c r="N9" s="42">
        <v>606</v>
      </c>
      <c r="O9" s="43">
        <v>5</v>
      </c>
      <c r="P9" s="43">
        <v>-106</v>
      </c>
    </row>
    <row r="10" spans="1:16" ht="24.75" customHeight="1" x14ac:dyDescent="0.15">
      <c r="A10" s="41" t="s">
        <v>58</v>
      </c>
      <c r="B10" s="42">
        <v>40</v>
      </c>
      <c r="C10" s="42">
        <v>22</v>
      </c>
      <c r="D10" s="42">
        <v>62</v>
      </c>
      <c r="E10" s="42">
        <v>89</v>
      </c>
      <c r="F10" s="42">
        <v>78</v>
      </c>
      <c r="G10" s="42">
        <v>167</v>
      </c>
      <c r="H10" s="43">
        <v>-105</v>
      </c>
      <c r="I10" s="42">
        <v>156</v>
      </c>
      <c r="J10" s="42">
        <v>114</v>
      </c>
      <c r="K10" s="42">
        <v>270</v>
      </c>
      <c r="L10" s="42">
        <v>220</v>
      </c>
      <c r="M10" s="42">
        <v>161</v>
      </c>
      <c r="N10" s="42">
        <v>381</v>
      </c>
      <c r="O10" s="43">
        <v>-111</v>
      </c>
      <c r="P10" s="43">
        <v>-216</v>
      </c>
    </row>
    <row r="11" spans="1:16" ht="24.75" customHeight="1" x14ac:dyDescent="0.15">
      <c r="A11" s="41" t="s">
        <v>59</v>
      </c>
      <c r="B11" s="42">
        <v>24</v>
      </c>
      <c r="C11" s="42">
        <v>30</v>
      </c>
      <c r="D11" s="42">
        <v>54</v>
      </c>
      <c r="E11" s="42">
        <v>98</v>
      </c>
      <c r="F11" s="42">
        <v>72</v>
      </c>
      <c r="G11" s="42">
        <v>170</v>
      </c>
      <c r="H11" s="43">
        <v>-116</v>
      </c>
      <c r="I11" s="42">
        <v>147</v>
      </c>
      <c r="J11" s="42">
        <v>102</v>
      </c>
      <c r="K11" s="42">
        <v>249</v>
      </c>
      <c r="L11" s="42">
        <v>184</v>
      </c>
      <c r="M11" s="42">
        <v>135</v>
      </c>
      <c r="N11" s="42">
        <v>319</v>
      </c>
      <c r="O11" s="43">
        <v>-70</v>
      </c>
      <c r="P11" s="43">
        <v>-186</v>
      </c>
    </row>
    <row r="12" spans="1:16" ht="24.75" customHeight="1" x14ac:dyDescent="0.15">
      <c r="A12" s="41" t="s">
        <v>60</v>
      </c>
      <c r="B12" s="42">
        <v>27</v>
      </c>
      <c r="C12" s="42">
        <v>35</v>
      </c>
      <c r="D12" s="42">
        <v>62</v>
      </c>
      <c r="E12" s="42">
        <v>116</v>
      </c>
      <c r="F12" s="42">
        <v>101</v>
      </c>
      <c r="G12" s="42">
        <v>217</v>
      </c>
      <c r="H12" s="43">
        <v>-155</v>
      </c>
      <c r="I12" s="42">
        <v>143</v>
      </c>
      <c r="J12" s="42">
        <v>126</v>
      </c>
      <c r="K12" s="42">
        <v>269</v>
      </c>
      <c r="L12" s="42">
        <v>245</v>
      </c>
      <c r="M12" s="42">
        <v>176</v>
      </c>
      <c r="N12" s="42">
        <v>421</v>
      </c>
      <c r="O12" s="43">
        <v>-152</v>
      </c>
      <c r="P12" s="43">
        <v>-307</v>
      </c>
    </row>
    <row r="13" spans="1:16" ht="24.75" customHeight="1" x14ac:dyDescent="0.15">
      <c r="A13" s="41" t="s">
        <v>61</v>
      </c>
      <c r="B13" s="42">
        <v>16</v>
      </c>
      <c r="C13" s="42">
        <v>26</v>
      </c>
      <c r="D13" s="42">
        <v>42</v>
      </c>
      <c r="E13" s="42">
        <v>114</v>
      </c>
      <c r="F13" s="42">
        <v>96</v>
      </c>
      <c r="G13" s="42">
        <v>210</v>
      </c>
      <c r="H13" s="43">
        <v>-168</v>
      </c>
      <c r="I13" s="42">
        <v>145</v>
      </c>
      <c r="J13" s="42">
        <v>126</v>
      </c>
      <c r="K13" s="42">
        <v>271</v>
      </c>
      <c r="L13" s="42">
        <v>149</v>
      </c>
      <c r="M13" s="42">
        <v>126</v>
      </c>
      <c r="N13" s="42">
        <v>275</v>
      </c>
      <c r="O13" s="43">
        <v>-4</v>
      </c>
      <c r="P13" s="43">
        <v>-172</v>
      </c>
    </row>
    <row r="14" spans="1:16" ht="24.75" customHeight="1" x14ac:dyDescent="0.15">
      <c r="A14" s="41" t="s">
        <v>62</v>
      </c>
      <c r="B14" s="42">
        <v>41</v>
      </c>
      <c r="C14" s="42">
        <v>22</v>
      </c>
      <c r="D14" s="42">
        <v>63</v>
      </c>
      <c r="E14" s="42">
        <v>127</v>
      </c>
      <c r="F14" s="42">
        <v>97</v>
      </c>
      <c r="G14" s="42">
        <v>224</v>
      </c>
      <c r="H14" s="43">
        <v>-161</v>
      </c>
      <c r="I14" s="42">
        <v>149</v>
      </c>
      <c r="J14" s="42">
        <v>81</v>
      </c>
      <c r="K14" s="42">
        <v>230</v>
      </c>
      <c r="L14" s="42">
        <v>188</v>
      </c>
      <c r="M14" s="42">
        <v>132</v>
      </c>
      <c r="N14" s="42">
        <v>320</v>
      </c>
      <c r="O14" s="43">
        <v>-90</v>
      </c>
      <c r="P14" s="43">
        <v>-251</v>
      </c>
    </row>
    <row r="15" spans="1:16" ht="24.75" customHeight="1" x14ac:dyDescent="0.15">
      <c r="A15" s="41" t="s">
        <v>63</v>
      </c>
      <c r="B15" s="42">
        <v>23</v>
      </c>
      <c r="C15" s="42">
        <v>26</v>
      </c>
      <c r="D15" s="42">
        <v>49</v>
      </c>
      <c r="E15" s="42">
        <v>123</v>
      </c>
      <c r="F15" s="42">
        <v>102</v>
      </c>
      <c r="G15" s="42">
        <v>225</v>
      </c>
      <c r="H15" s="43">
        <v>-176</v>
      </c>
      <c r="I15" s="42">
        <v>151</v>
      </c>
      <c r="J15" s="42">
        <v>86</v>
      </c>
      <c r="K15" s="42">
        <v>237</v>
      </c>
      <c r="L15" s="42">
        <v>196</v>
      </c>
      <c r="M15" s="42">
        <v>132</v>
      </c>
      <c r="N15" s="42">
        <v>328</v>
      </c>
      <c r="O15" s="43">
        <v>-91</v>
      </c>
      <c r="P15" s="43">
        <v>-267</v>
      </c>
    </row>
    <row r="16" spans="1:16" ht="24.75" customHeight="1" x14ac:dyDescent="0.15">
      <c r="A16" s="41" t="s">
        <v>64</v>
      </c>
      <c r="B16" s="42">
        <v>24</v>
      </c>
      <c r="C16" s="42">
        <v>22</v>
      </c>
      <c r="D16" s="42">
        <v>46</v>
      </c>
      <c r="E16" s="42">
        <v>134</v>
      </c>
      <c r="F16" s="42">
        <v>118</v>
      </c>
      <c r="G16" s="42">
        <v>252</v>
      </c>
      <c r="H16" s="43">
        <v>-206</v>
      </c>
      <c r="I16" s="42">
        <v>115</v>
      </c>
      <c r="J16" s="42">
        <v>86</v>
      </c>
      <c r="K16" s="42">
        <v>201</v>
      </c>
      <c r="L16" s="42">
        <v>158</v>
      </c>
      <c r="M16" s="42">
        <v>144</v>
      </c>
      <c r="N16" s="42">
        <v>302</v>
      </c>
      <c r="O16" s="43">
        <v>-101</v>
      </c>
      <c r="P16" s="43">
        <v>-307</v>
      </c>
    </row>
    <row r="17" spans="1:16" ht="24.75" customHeight="1" thickBot="1" x14ac:dyDescent="0.2">
      <c r="A17" s="40" t="s">
        <v>65</v>
      </c>
      <c r="B17" s="42">
        <v>26</v>
      </c>
      <c r="C17" s="42">
        <v>25</v>
      </c>
      <c r="D17" s="42">
        <v>51</v>
      </c>
      <c r="E17" s="42">
        <v>109</v>
      </c>
      <c r="F17" s="42">
        <v>114</v>
      </c>
      <c r="G17" s="42">
        <v>223</v>
      </c>
      <c r="H17" s="43">
        <v>-172</v>
      </c>
      <c r="I17" s="42">
        <v>125</v>
      </c>
      <c r="J17" s="42">
        <v>96</v>
      </c>
      <c r="K17" s="42">
        <v>221</v>
      </c>
      <c r="L17" s="42">
        <v>178</v>
      </c>
      <c r="M17" s="42">
        <v>118</v>
      </c>
      <c r="N17" s="42">
        <v>296</v>
      </c>
      <c r="O17" s="43">
        <v>-75</v>
      </c>
      <c r="P17" s="43">
        <v>-247</v>
      </c>
    </row>
    <row r="18" spans="1:16" ht="24.75" customHeight="1" thickTop="1" x14ac:dyDescent="0.15">
      <c r="A18" s="44" t="s">
        <v>66</v>
      </c>
      <c r="B18" s="45">
        <v>328</v>
      </c>
      <c r="C18" s="45">
        <v>316</v>
      </c>
      <c r="D18" s="45">
        <v>644</v>
      </c>
      <c r="E18" s="45">
        <v>1436</v>
      </c>
      <c r="F18" s="45">
        <v>1220</v>
      </c>
      <c r="G18" s="45">
        <v>2656</v>
      </c>
      <c r="H18" s="45">
        <v>-2012</v>
      </c>
      <c r="I18" s="45">
        <v>2332</v>
      </c>
      <c r="J18" s="45">
        <v>1552</v>
      </c>
      <c r="K18" s="45">
        <v>3884</v>
      </c>
      <c r="L18" s="45">
        <v>2999</v>
      </c>
      <c r="M18" s="45">
        <v>2216</v>
      </c>
      <c r="N18" s="45">
        <v>5215</v>
      </c>
      <c r="O18" s="45">
        <v>-1331</v>
      </c>
      <c r="P18" s="45">
        <v>-3343</v>
      </c>
    </row>
    <row r="19" spans="1:16" ht="16.5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15">
      <c r="A20" s="80" t="s">
        <v>67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</row>
    <row r="21" spans="1:16" x14ac:dyDescent="0.1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8772-C3C7-4960-9F2D-155EB1FACF3C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32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15"/>
    </row>
    <row r="7" spans="1:21" ht="36.75" customHeight="1" x14ac:dyDescent="0.15">
      <c r="A7" s="29" t="s">
        <v>13</v>
      </c>
      <c r="B7" s="7">
        <v>19896</v>
      </c>
      <c r="C7" s="7">
        <v>20005</v>
      </c>
      <c r="D7" s="7">
        <v>19625</v>
      </c>
      <c r="E7" s="7">
        <f>SUM(C7:D7)</f>
        <v>39630</v>
      </c>
      <c r="F7" s="5">
        <v>9</v>
      </c>
      <c r="G7" s="5">
        <v>5</v>
      </c>
      <c r="H7" s="5">
        <f>SUM(F7+G7)</f>
        <v>14</v>
      </c>
      <c r="I7" s="5">
        <v>20</v>
      </c>
      <c r="J7" s="5">
        <v>13</v>
      </c>
      <c r="K7" s="5">
        <f t="shared" ref="K7:K13" si="0">SUM(I7+J7)</f>
        <v>33</v>
      </c>
      <c r="L7" s="5">
        <v>53</v>
      </c>
      <c r="M7" s="5">
        <v>36</v>
      </c>
      <c r="N7" s="5">
        <f t="shared" ref="N7:N13" si="1">SUM(L7+M7)</f>
        <v>89</v>
      </c>
      <c r="O7" s="5">
        <v>57</v>
      </c>
      <c r="P7" s="5">
        <v>43</v>
      </c>
      <c r="Q7" s="5">
        <f t="shared" ref="Q7:Q13" si="2">SUM(O7+P7)</f>
        <v>100</v>
      </c>
      <c r="R7" s="6">
        <v>-5</v>
      </c>
      <c r="S7" s="6">
        <v>-1</v>
      </c>
      <c r="T7" s="6">
        <f t="shared" ref="T7:T13" si="3">SUM(R7+S7)</f>
        <v>-6</v>
      </c>
      <c r="U7" s="7">
        <f>H7-K7+N7-Q7+T7</f>
        <v>-36</v>
      </c>
    </row>
    <row r="8" spans="1:21" ht="36.75" customHeight="1" x14ac:dyDescent="0.15">
      <c r="A8" s="29" t="s">
        <v>25</v>
      </c>
      <c r="B8" s="7">
        <v>27743</v>
      </c>
      <c r="C8" s="7">
        <v>29384</v>
      </c>
      <c r="D8" s="7">
        <v>29471</v>
      </c>
      <c r="E8" s="7">
        <f>SUM(C8:D8)</f>
        <v>58855</v>
      </c>
      <c r="F8" s="5">
        <v>16</v>
      </c>
      <c r="G8" s="5">
        <v>6</v>
      </c>
      <c r="H8" s="5">
        <f t="shared" ref="H8:H13" si="4">SUM(F8+G8)</f>
        <v>22</v>
      </c>
      <c r="I8" s="5">
        <v>25</v>
      </c>
      <c r="J8" s="5">
        <v>28</v>
      </c>
      <c r="K8" s="5">
        <f t="shared" si="0"/>
        <v>53</v>
      </c>
      <c r="L8" s="5">
        <v>44</v>
      </c>
      <c r="M8" s="5">
        <v>39</v>
      </c>
      <c r="N8" s="5">
        <f t="shared" si="1"/>
        <v>83</v>
      </c>
      <c r="O8" s="5">
        <v>71</v>
      </c>
      <c r="P8" s="5">
        <v>50</v>
      </c>
      <c r="Q8" s="5">
        <f t="shared" si="2"/>
        <v>121</v>
      </c>
      <c r="R8" s="6">
        <v>-3</v>
      </c>
      <c r="S8" s="6">
        <v>-4</v>
      </c>
      <c r="T8" s="6">
        <f t="shared" si="3"/>
        <v>-7</v>
      </c>
      <c r="U8" s="7">
        <f>H8-K8+N8-Q8+T8</f>
        <v>-76</v>
      </c>
    </row>
    <row r="9" spans="1:21" ht="36.75" customHeight="1" x14ac:dyDescent="0.15">
      <c r="A9" s="29" t="s">
        <v>14</v>
      </c>
      <c r="B9" s="7">
        <v>10450</v>
      </c>
      <c r="C9" s="7">
        <v>11139</v>
      </c>
      <c r="D9" s="7">
        <v>10947</v>
      </c>
      <c r="E9" s="7">
        <f t="shared" ref="E9:E12" si="5">SUM(C9:D9)</f>
        <v>22086</v>
      </c>
      <c r="F9" s="5">
        <v>4</v>
      </c>
      <c r="G9" s="5">
        <v>3</v>
      </c>
      <c r="H9" s="5">
        <f t="shared" si="4"/>
        <v>7</v>
      </c>
      <c r="I9" s="5">
        <v>18</v>
      </c>
      <c r="J9" s="5">
        <v>9</v>
      </c>
      <c r="K9" s="5">
        <f t="shared" si="0"/>
        <v>27</v>
      </c>
      <c r="L9" s="5">
        <v>23</v>
      </c>
      <c r="M9" s="5">
        <v>20</v>
      </c>
      <c r="N9" s="5">
        <f t="shared" si="1"/>
        <v>43</v>
      </c>
      <c r="O9" s="5">
        <v>48</v>
      </c>
      <c r="P9" s="5">
        <v>27</v>
      </c>
      <c r="Q9" s="5">
        <f t="shared" si="2"/>
        <v>75</v>
      </c>
      <c r="R9" s="6">
        <v>6</v>
      </c>
      <c r="S9" s="6">
        <v>6</v>
      </c>
      <c r="T9" s="6">
        <f t="shared" si="3"/>
        <v>12</v>
      </c>
      <c r="U9" s="7">
        <f t="shared" ref="U9:U13" si="6">H9-K9+N9-Q9+T9</f>
        <v>-40</v>
      </c>
    </row>
    <row r="10" spans="1:21" ht="36.75" customHeight="1" x14ac:dyDescent="0.15">
      <c r="A10" s="29" t="s">
        <v>15</v>
      </c>
      <c r="B10" s="7">
        <v>9277</v>
      </c>
      <c r="C10" s="7">
        <v>10246</v>
      </c>
      <c r="D10" s="7">
        <v>10756</v>
      </c>
      <c r="E10" s="7">
        <f t="shared" si="5"/>
        <v>21002</v>
      </c>
      <c r="F10" s="5">
        <v>8</v>
      </c>
      <c r="G10" s="5">
        <v>6</v>
      </c>
      <c r="H10" s="5">
        <f t="shared" si="4"/>
        <v>14</v>
      </c>
      <c r="I10" s="5">
        <v>16</v>
      </c>
      <c r="J10" s="5">
        <v>7</v>
      </c>
      <c r="K10" s="5">
        <f t="shared" si="0"/>
        <v>23</v>
      </c>
      <c r="L10" s="5">
        <v>23</v>
      </c>
      <c r="M10" s="5">
        <v>9</v>
      </c>
      <c r="N10" s="5">
        <f t="shared" si="1"/>
        <v>32</v>
      </c>
      <c r="O10" s="5">
        <v>27</v>
      </c>
      <c r="P10" s="5">
        <v>23</v>
      </c>
      <c r="Q10" s="5">
        <f t="shared" si="2"/>
        <v>50</v>
      </c>
      <c r="R10" s="6">
        <v>-3</v>
      </c>
      <c r="S10" s="6">
        <v>-7</v>
      </c>
      <c r="T10" s="6">
        <f t="shared" si="3"/>
        <v>-10</v>
      </c>
      <c r="U10" s="7">
        <f>H10-K10+N10-Q10+T10</f>
        <v>-37</v>
      </c>
    </row>
    <row r="11" spans="1:21" ht="36.75" customHeight="1" x14ac:dyDescent="0.15">
      <c r="A11" s="29" t="s">
        <v>16</v>
      </c>
      <c r="B11" s="7">
        <v>3715</v>
      </c>
      <c r="C11" s="7">
        <v>4450</v>
      </c>
      <c r="D11" s="7">
        <v>4593</v>
      </c>
      <c r="E11" s="7">
        <f t="shared" si="5"/>
        <v>9043</v>
      </c>
      <c r="F11" s="5">
        <v>1</v>
      </c>
      <c r="G11" s="5">
        <v>1</v>
      </c>
      <c r="H11" s="5">
        <f t="shared" si="4"/>
        <v>2</v>
      </c>
      <c r="I11" s="5">
        <v>3</v>
      </c>
      <c r="J11" s="5">
        <v>7</v>
      </c>
      <c r="K11" s="5">
        <f>SUM(I11+J11)</f>
        <v>10</v>
      </c>
      <c r="L11" s="5">
        <v>6</v>
      </c>
      <c r="M11" s="5">
        <v>5</v>
      </c>
      <c r="N11" s="5">
        <f t="shared" si="1"/>
        <v>11</v>
      </c>
      <c r="O11" s="5">
        <v>7</v>
      </c>
      <c r="P11" s="5">
        <v>9</v>
      </c>
      <c r="Q11" s="5">
        <f t="shared" si="2"/>
        <v>16</v>
      </c>
      <c r="R11" s="6">
        <v>1</v>
      </c>
      <c r="S11" s="6">
        <v>2</v>
      </c>
      <c r="T11" s="6">
        <f t="shared" si="3"/>
        <v>3</v>
      </c>
      <c r="U11" s="7">
        <f t="shared" si="6"/>
        <v>-10</v>
      </c>
    </row>
    <row r="12" spans="1:21" ht="36.75" customHeight="1" x14ac:dyDescent="0.15">
      <c r="A12" s="29" t="s">
        <v>17</v>
      </c>
      <c r="B12" s="7">
        <v>414</v>
      </c>
      <c r="C12" s="7">
        <v>430</v>
      </c>
      <c r="D12" s="7">
        <v>492</v>
      </c>
      <c r="E12" s="7">
        <f t="shared" si="5"/>
        <v>922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1</v>
      </c>
      <c r="M12" s="5">
        <v>0</v>
      </c>
      <c r="N12" s="5">
        <f t="shared" si="1"/>
        <v>1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0</v>
      </c>
    </row>
    <row r="13" spans="1:21" ht="36.75" customHeight="1" thickBot="1" x14ac:dyDescent="0.2">
      <c r="A13" s="9" t="s">
        <v>20</v>
      </c>
      <c r="B13" s="24">
        <v>5109</v>
      </c>
      <c r="C13" s="24">
        <v>6175</v>
      </c>
      <c r="D13" s="24">
        <v>6503</v>
      </c>
      <c r="E13" s="7">
        <f>SUM(C13:D13)</f>
        <v>12678</v>
      </c>
      <c r="F13" s="10">
        <v>2</v>
      </c>
      <c r="G13" s="10">
        <v>1</v>
      </c>
      <c r="H13" s="10">
        <f t="shared" si="4"/>
        <v>3</v>
      </c>
      <c r="I13" s="10">
        <v>7</v>
      </c>
      <c r="J13" s="10">
        <v>13</v>
      </c>
      <c r="K13" s="10">
        <f t="shared" si="0"/>
        <v>20</v>
      </c>
      <c r="L13" s="10">
        <v>6</v>
      </c>
      <c r="M13" s="10">
        <v>5</v>
      </c>
      <c r="N13" s="10">
        <f t="shared" si="1"/>
        <v>11</v>
      </c>
      <c r="O13" s="10">
        <v>10</v>
      </c>
      <c r="P13" s="10">
        <v>9</v>
      </c>
      <c r="Q13" s="10">
        <f t="shared" si="2"/>
        <v>19</v>
      </c>
      <c r="R13" s="6">
        <v>4</v>
      </c>
      <c r="S13" s="11">
        <v>4</v>
      </c>
      <c r="T13" s="6">
        <f t="shared" si="3"/>
        <v>8</v>
      </c>
      <c r="U13" s="7">
        <f t="shared" si="6"/>
        <v>-17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76604</v>
      </c>
      <c r="C14" s="20">
        <f>SUM(C7:C13)</f>
        <v>81829</v>
      </c>
      <c r="D14" s="20">
        <f>SUM(D7:D13)</f>
        <v>82387</v>
      </c>
      <c r="E14" s="18">
        <f>C14+D14</f>
        <v>164216</v>
      </c>
      <c r="F14" s="18">
        <f>SUM(F7:F13)</f>
        <v>40</v>
      </c>
      <c r="G14" s="18">
        <f>SUM(G7:G13)</f>
        <v>22</v>
      </c>
      <c r="H14" s="18">
        <f>SUM(H7:H13)</f>
        <v>62</v>
      </c>
      <c r="I14" s="18">
        <f t="shared" ref="I14:U14" si="7">SUM(I7:I13)</f>
        <v>89</v>
      </c>
      <c r="J14" s="18">
        <f t="shared" si="7"/>
        <v>78</v>
      </c>
      <c r="K14" s="18">
        <f>SUM(K7:K13)</f>
        <v>167</v>
      </c>
      <c r="L14" s="18">
        <f t="shared" si="7"/>
        <v>156</v>
      </c>
      <c r="M14" s="18">
        <f t="shared" si="7"/>
        <v>114</v>
      </c>
      <c r="N14" s="18">
        <f t="shared" si="7"/>
        <v>270</v>
      </c>
      <c r="O14" s="18">
        <f t="shared" si="7"/>
        <v>220</v>
      </c>
      <c r="P14" s="18">
        <f t="shared" si="7"/>
        <v>161</v>
      </c>
      <c r="Q14" s="18">
        <f>SUM(Q7:Q13)</f>
        <v>381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-216</v>
      </c>
    </row>
    <row r="15" spans="1:21" ht="36.75" customHeight="1" thickTop="1" x14ac:dyDescent="0.15">
      <c r="A15" s="12" t="s">
        <v>19</v>
      </c>
      <c r="B15" s="21">
        <f>B14-B16</f>
        <v>-56</v>
      </c>
      <c r="C15" s="21">
        <f>C14-C16</f>
        <v>-113</v>
      </c>
      <c r="D15" s="21">
        <f>D14-D16</f>
        <v>-103</v>
      </c>
      <c r="E15" s="21">
        <f>C15+D15</f>
        <v>-216</v>
      </c>
      <c r="F15" s="107">
        <f>H14-K14</f>
        <v>-105</v>
      </c>
      <c r="G15" s="108"/>
      <c r="H15" s="108"/>
      <c r="I15" s="108"/>
      <c r="J15" s="108"/>
      <c r="K15" s="109"/>
      <c r="L15" s="107">
        <f>N14-Q14</f>
        <v>-111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76660</v>
      </c>
      <c r="C16" s="23">
        <v>81942</v>
      </c>
      <c r="D16" s="23">
        <v>82490</v>
      </c>
      <c r="E16" s="22">
        <v>164432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6AFB-9BC9-4DAB-AD0C-1CCC52388204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31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115"/>
    </row>
    <row r="7" spans="1:21" ht="36.75" customHeight="1" x14ac:dyDescent="0.15">
      <c r="A7" s="28" t="s">
        <v>13</v>
      </c>
      <c r="B7" s="7">
        <v>19894</v>
      </c>
      <c r="C7" s="7">
        <v>20025</v>
      </c>
      <c r="D7" s="7">
        <v>19641</v>
      </c>
      <c r="E7" s="7">
        <f>SUM(C7:D7)</f>
        <v>39666</v>
      </c>
      <c r="F7" s="5">
        <v>3</v>
      </c>
      <c r="G7" s="5">
        <v>6</v>
      </c>
      <c r="H7" s="5">
        <f>SUM(F7+G7)</f>
        <v>9</v>
      </c>
      <c r="I7" s="5">
        <v>19</v>
      </c>
      <c r="J7" s="5">
        <v>22</v>
      </c>
      <c r="K7" s="5">
        <f t="shared" ref="K7:K13" si="0">SUM(I7+J7)</f>
        <v>41</v>
      </c>
      <c r="L7" s="5">
        <v>165</v>
      </c>
      <c r="M7" s="5">
        <v>84</v>
      </c>
      <c r="N7" s="5">
        <f t="shared" ref="N7:N13" si="1">SUM(L7+M7)</f>
        <v>249</v>
      </c>
      <c r="O7" s="5">
        <v>94</v>
      </c>
      <c r="P7" s="5">
        <v>74</v>
      </c>
      <c r="Q7" s="5">
        <f t="shared" ref="Q7:Q13" si="2">SUM(O7+P7)</f>
        <v>168</v>
      </c>
      <c r="R7" s="6">
        <v>5</v>
      </c>
      <c r="S7" s="6">
        <v>3</v>
      </c>
      <c r="T7" s="6">
        <f t="shared" ref="T7:T13" si="3">SUM(R7+S7)</f>
        <v>8</v>
      </c>
      <c r="U7" s="7">
        <f>H7-K7+N7-Q7+T7</f>
        <v>57</v>
      </c>
    </row>
    <row r="8" spans="1:21" ht="36.75" customHeight="1" x14ac:dyDescent="0.15">
      <c r="A8" s="28" t="s">
        <v>25</v>
      </c>
      <c r="B8" s="7">
        <v>27785</v>
      </c>
      <c r="C8" s="7">
        <v>29423</v>
      </c>
      <c r="D8" s="7">
        <v>29508</v>
      </c>
      <c r="E8" s="7">
        <f>SUM(C8:D8)</f>
        <v>58931</v>
      </c>
      <c r="F8" s="5">
        <v>10</v>
      </c>
      <c r="G8" s="5">
        <v>10</v>
      </c>
      <c r="H8" s="5">
        <f t="shared" ref="H8:H13" si="4">SUM(F8+G8)</f>
        <v>20</v>
      </c>
      <c r="I8" s="5">
        <v>42</v>
      </c>
      <c r="J8" s="5">
        <v>19</v>
      </c>
      <c r="K8" s="5">
        <f t="shared" si="0"/>
        <v>61</v>
      </c>
      <c r="L8" s="5">
        <v>110</v>
      </c>
      <c r="M8" s="5">
        <v>58</v>
      </c>
      <c r="N8" s="5">
        <f t="shared" si="1"/>
        <v>168</v>
      </c>
      <c r="O8" s="5">
        <v>120</v>
      </c>
      <c r="P8" s="5">
        <v>102</v>
      </c>
      <c r="Q8" s="5">
        <f t="shared" si="2"/>
        <v>222</v>
      </c>
      <c r="R8" s="6">
        <v>-3</v>
      </c>
      <c r="S8" s="6">
        <v>-12</v>
      </c>
      <c r="T8" s="6">
        <f t="shared" si="3"/>
        <v>-15</v>
      </c>
      <c r="U8" s="7">
        <f>H8-K8+N8-Q8+T8</f>
        <v>-110</v>
      </c>
    </row>
    <row r="9" spans="1:21" ht="36.75" customHeight="1" x14ac:dyDescent="0.15">
      <c r="A9" s="28" t="s">
        <v>14</v>
      </c>
      <c r="B9" s="7">
        <v>10460</v>
      </c>
      <c r="C9" s="7">
        <v>11172</v>
      </c>
      <c r="D9" s="7">
        <v>10954</v>
      </c>
      <c r="E9" s="7">
        <f t="shared" ref="E9:E12" si="5">SUM(C9:D9)</f>
        <v>22126</v>
      </c>
      <c r="F9" s="5">
        <v>8</v>
      </c>
      <c r="G9" s="5">
        <v>7</v>
      </c>
      <c r="H9" s="5">
        <f t="shared" si="4"/>
        <v>15</v>
      </c>
      <c r="I9" s="5">
        <v>11</v>
      </c>
      <c r="J9" s="5">
        <v>10</v>
      </c>
      <c r="K9" s="5">
        <f t="shared" si="0"/>
        <v>21</v>
      </c>
      <c r="L9" s="5">
        <v>46</v>
      </c>
      <c r="M9" s="5">
        <v>30</v>
      </c>
      <c r="N9" s="5">
        <f t="shared" si="1"/>
        <v>76</v>
      </c>
      <c r="O9" s="5">
        <v>41</v>
      </c>
      <c r="P9" s="5">
        <v>36</v>
      </c>
      <c r="Q9" s="5">
        <f t="shared" si="2"/>
        <v>77</v>
      </c>
      <c r="R9" s="6">
        <v>8</v>
      </c>
      <c r="S9" s="6">
        <v>6</v>
      </c>
      <c r="T9" s="6">
        <f t="shared" si="3"/>
        <v>14</v>
      </c>
      <c r="U9" s="7">
        <f t="shared" ref="U9:U13" si="6">H9-K9+N9-Q9+T9</f>
        <v>7</v>
      </c>
    </row>
    <row r="10" spans="1:21" ht="36.75" customHeight="1" x14ac:dyDescent="0.15">
      <c r="A10" s="28" t="s">
        <v>15</v>
      </c>
      <c r="B10" s="7">
        <v>9297</v>
      </c>
      <c r="C10" s="7">
        <v>10261</v>
      </c>
      <c r="D10" s="7">
        <v>10778</v>
      </c>
      <c r="E10" s="7">
        <f t="shared" si="5"/>
        <v>21039</v>
      </c>
      <c r="F10" s="5">
        <v>0</v>
      </c>
      <c r="G10" s="5">
        <v>7</v>
      </c>
      <c r="H10" s="5">
        <f t="shared" si="4"/>
        <v>7</v>
      </c>
      <c r="I10" s="5">
        <v>14</v>
      </c>
      <c r="J10" s="5">
        <v>9</v>
      </c>
      <c r="K10" s="5">
        <f t="shared" si="0"/>
        <v>23</v>
      </c>
      <c r="L10" s="5">
        <v>35</v>
      </c>
      <c r="M10" s="5">
        <v>27</v>
      </c>
      <c r="N10" s="5">
        <f t="shared" si="1"/>
        <v>62</v>
      </c>
      <c r="O10" s="5">
        <v>33</v>
      </c>
      <c r="P10" s="5">
        <v>27</v>
      </c>
      <c r="Q10" s="5">
        <f t="shared" si="2"/>
        <v>60</v>
      </c>
      <c r="R10" s="6">
        <v>-16</v>
      </c>
      <c r="S10" s="6">
        <v>-9</v>
      </c>
      <c r="T10" s="6">
        <f t="shared" si="3"/>
        <v>-25</v>
      </c>
      <c r="U10" s="7">
        <f>H10-K10+N10-Q10+T10</f>
        <v>-39</v>
      </c>
    </row>
    <row r="11" spans="1:21" ht="36.75" customHeight="1" x14ac:dyDescent="0.15">
      <c r="A11" s="28" t="s">
        <v>16</v>
      </c>
      <c r="B11" s="7">
        <v>3708</v>
      </c>
      <c r="C11" s="7">
        <v>4452</v>
      </c>
      <c r="D11" s="7">
        <v>4601</v>
      </c>
      <c r="E11" s="7">
        <f t="shared" si="5"/>
        <v>9053</v>
      </c>
      <c r="F11" s="5">
        <v>0</v>
      </c>
      <c r="G11" s="5">
        <v>1</v>
      </c>
      <c r="H11" s="5">
        <f t="shared" si="4"/>
        <v>1</v>
      </c>
      <c r="I11" s="5">
        <v>5</v>
      </c>
      <c r="J11" s="5">
        <v>2</v>
      </c>
      <c r="K11" s="5">
        <f>SUM(I11+J11)</f>
        <v>7</v>
      </c>
      <c r="L11" s="5">
        <v>17</v>
      </c>
      <c r="M11" s="5">
        <v>8</v>
      </c>
      <c r="N11" s="5">
        <f t="shared" si="1"/>
        <v>25</v>
      </c>
      <c r="O11" s="5">
        <v>20</v>
      </c>
      <c r="P11" s="5">
        <v>12</v>
      </c>
      <c r="Q11" s="5">
        <f t="shared" si="2"/>
        <v>32</v>
      </c>
      <c r="R11" s="6">
        <v>1</v>
      </c>
      <c r="S11" s="6">
        <v>4</v>
      </c>
      <c r="T11" s="6">
        <f t="shared" si="3"/>
        <v>5</v>
      </c>
      <c r="U11" s="7">
        <f t="shared" si="6"/>
        <v>-8</v>
      </c>
    </row>
    <row r="12" spans="1:21" ht="36.75" customHeight="1" x14ac:dyDescent="0.15">
      <c r="A12" s="28" t="s">
        <v>17</v>
      </c>
      <c r="B12" s="7">
        <v>414</v>
      </c>
      <c r="C12" s="7">
        <v>429</v>
      </c>
      <c r="D12" s="7">
        <v>493</v>
      </c>
      <c r="E12" s="7">
        <f t="shared" si="5"/>
        <v>922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1</v>
      </c>
      <c r="K12" s="5">
        <f t="shared" si="0"/>
        <v>2</v>
      </c>
      <c r="L12" s="5">
        <v>0</v>
      </c>
      <c r="M12" s="5">
        <v>3</v>
      </c>
      <c r="N12" s="5">
        <f t="shared" si="1"/>
        <v>3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1</v>
      </c>
      <c r="T12" s="6">
        <f t="shared" si="3"/>
        <v>1</v>
      </c>
      <c r="U12" s="7">
        <f t="shared" si="6"/>
        <v>2</v>
      </c>
    </row>
    <row r="13" spans="1:21" ht="36.75" customHeight="1" thickBot="1" x14ac:dyDescent="0.2">
      <c r="A13" s="9" t="s">
        <v>20</v>
      </c>
      <c r="B13" s="24">
        <v>5102</v>
      </c>
      <c r="C13" s="24">
        <v>6180</v>
      </c>
      <c r="D13" s="24">
        <v>6515</v>
      </c>
      <c r="E13" s="7">
        <f>SUM(C13:D13)</f>
        <v>12695</v>
      </c>
      <c r="F13" s="10">
        <v>0</v>
      </c>
      <c r="G13" s="10">
        <v>2</v>
      </c>
      <c r="H13" s="10">
        <f t="shared" si="4"/>
        <v>2</v>
      </c>
      <c r="I13" s="10">
        <v>8</v>
      </c>
      <c r="J13" s="10">
        <v>2</v>
      </c>
      <c r="K13" s="10">
        <f t="shared" si="0"/>
        <v>10</v>
      </c>
      <c r="L13" s="10">
        <v>15</v>
      </c>
      <c r="M13" s="10">
        <v>13</v>
      </c>
      <c r="N13" s="10">
        <f t="shared" si="1"/>
        <v>28</v>
      </c>
      <c r="O13" s="10">
        <v>24</v>
      </c>
      <c r="P13" s="10">
        <v>23</v>
      </c>
      <c r="Q13" s="10">
        <f t="shared" si="2"/>
        <v>47</v>
      </c>
      <c r="R13" s="6">
        <v>5</v>
      </c>
      <c r="S13" s="11">
        <v>7</v>
      </c>
      <c r="T13" s="6">
        <f t="shared" si="3"/>
        <v>12</v>
      </c>
      <c r="U13" s="7">
        <f t="shared" si="6"/>
        <v>-15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76660</v>
      </c>
      <c r="C14" s="20">
        <f>SUM(C7:C13)</f>
        <v>81942</v>
      </c>
      <c r="D14" s="20">
        <f>SUM(D7:D13)</f>
        <v>82490</v>
      </c>
      <c r="E14" s="18">
        <f>C14+D14</f>
        <v>164432</v>
      </c>
      <c r="F14" s="18">
        <f>SUM(F7:F13)</f>
        <v>21</v>
      </c>
      <c r="G14" s="18">
        <f>SUM(G7:G13)</f>
        <v>33</v>
      </c>
      <c r="H14" s="18">
        <f>SUM(H7:H13)</f>
        <v>54</v>
      </c>
      <c r="I14" s="18">
        <f t="shared" ref="I14:U14" si="7">SUM(I7:I13)</f>
        <v>100</v>
      </c>
      <c r="J14" s="18">
        <f t="shared" si="7"/>
        <v>65</v>
      </c>
      <c r="K14" s="18">
        <f>SUM(K7:K13)</f>
        <v>165</v>
      </c>
      <c r="L14" s="18">
        <f t="shared" si="7"/>
        <v>388</v>
      </c>
      <c r="M14" s="18">
        <f t="shared" si="7"/>
        <v>223</v>
      </c>
      <c r="N14" s="18">
        <f t="shared" si="7"/>
        <v>611</v>
      </c>
      <c r="O14" s="18">
        <f t="shared" si="7"/>
        <v>332</v>
      </c>
      <c r="P14" s="18">
        <f t="shared" si="7"/>
        <v>274</v>
      </c>
      <c r="Q14" s="18">
        <f>SUM(Q7:Q13)</f>
        <v>606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-106</v>
      </c>
    </row>
    <row r="15" spans="1:21" ht="36.75" customHeight="1" thickTop="1" x14ac:dyDescent="0.15">
      <c r="A15" s="12" t="s">
        <v>19</v>
      </c>
      <c r="B15" s="21">
        <f>B14-B16</f>
        <v>155</v>
      </c>
      <c r="C15" s="21">
        <f>C14-C16</f>
        <v>-23</v>
      </c>
      <c r="D15" s="21">
        <f>D14-D16</f>
        <v>-83</v>
      </c>
      <c r="E15" s="21">
        <f>C15+D15</f>
        <v>-106</v>
      </c>
      <c r="F15" s="107">
        <f>H14-K14</f>
        <v>-111</v>
      </c>
      <c r="G15" s="108"/>
      <c r="H15" s="108"/>
      <c r="I15" s="108"/>
      <c r="J15" s="108"/>
      <c r="K15" s="109"/>
      <c r="L15" s="107">
        <f>N14-Q14</f>
        <v>5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76505</v>
      </c>
      <c r="C16" s="23">
        <v>81965</v>
      </c>
      <c r="D16" s="23">
        <v>82573</v>
      </c>
      <c r="E16" s="22">
        <v>164538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D9A9-6B42-4BC6-BCD9-585B2F5D8F78}">
  <sheetPr>
    <pageSetUpPr fitToPage="1"/>
  </sheetPr>
  <dimension ref="A1:U20"/>
  <sheetViews>
    <sheetView showGridLines="0" topLeftCell="A4" zoomScale="130" zoomScaleNormal="130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30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115"/>
    </row>
    <row r="7" spans="1:21" ht="36.75" customHeight="1" x14ac:dyDescent="0.15">
      <c r="A7" s="27" t="s">
        <v>13</v>
      </c>
      <c r="B7" s="7">
        <v>19797</v>
      </c>
      <c r="C7" s="7">
        <v>19965</v>
      </c>
      <c r="D7" s="7">
        <v>19644</v>
      </c>
      <c r="E7" s="7">
        <f>SUM(C7:D7)</f>
        <v>39609</v>
      </c>
      <c r="F7" s="5">
        <v>6</v>
      </c>
      <c r="G7" s="5">
        <v>2</v>
      </c>
      <c r="H7" s="5">
        <f>SUM(F7+G7)</f>
        <v>8</v>
      </c>
      <c r="I7" s="5">
        <v>40</v>
      </c>
      <c r="J7" s="5">
        <v>32</v>
      </c>
      <c r="K7" s="5">
        <f t="shared" ref="K7:K13" si="0">SUM(I7+J7)</f>
        <v>72</v>
      </c>
      <c r="L7" s="5">
        <v>213</v>
      </c>
      <c r="M7" s="5">
        <v>85</v>
      </c>
      <c r="N7" s="5">
        <f t="shared" ref="N7:N13" si="1">SUM(L7+M7)</f>
        <v>298</v>
      </c>
      <c r="O7" s="5">
        <v>288</v>
      </c>
      <c r="P7" s="5">
        <v>159</v>
      </c>
      <c r="Q7" s="5">
        <f t="shared" ref="Q7:Q13" si="2">SUM(O7+P7)</f>
        <v>447</v>
      </c>
      <c r="R7" s="6">
        <v>-18</v>
      </c>
      <c r="S7" s="6">
        <v>-26</v>
      </c>
      <c r="T7" s="6">
        <f t="shared" ref="T7:T13" si="3">SUM(R7+S7)</f>
        <v>-44</v>
      </c>
      <c r="U7" s="7">
        <f>H7-K7+N7-Q7+T7</f>
        <v>-257</v>
      </c>
    </row>
    <row r="8" spans="1:21" ht="36.75" customHeight="1" x14ac:dyDescent="0.15">
      <c r="A8" s="27" t="s">
        <v>25</v>
      </c>
      <c r="B8" s="7">
        <v>27769</v>
      </c>
      <c r="C8" s="7">
        <v>29468</v>
      </c>
      <c r="D8" s="7">
        <v>29573</v>
      </c>
      <c r="E8" s="7">
        <f>SUM(C8:D8)</f>
        <v>59041</v>
      </c>
      <c r="F8" s="5">
        <v>12</v>
      </c>
      <c r="G8" s="5">
        <v>14</v>
      </c>
      <c r="H8" s="5">
        <f t="shared" ref="H8:H13" si="4">SUM(F8+G8)</f>
        <v>26</v>
      </c>
      <c r="I8" s="5">
        <v>45</v>
      </c>
      <c r="J8" s="5">
        <v>61</v>
      </c>
      <c r="K8" s="5">
        <f t="shared" si="0"/>
        <v>106</v>
      </c>
      <c r="L8" s="5">
        <v>154</v>
      </c>
      <c r="M8" s="5">
        <v>99</v>
      </c>
      <c r="N8" s="5">
        <f t="shared" si="1"/>
        <v>253</v>
      </c>
      <c r="O8" s="5">
        <v>256</v>
      </c>
      <c r="P8" s="5">
        <v>168</v>
      </c>
      <c r="Q8" s="5">
        <f t="shared" si="2"/>
        <v>424</v>
      </c>
      <c r="R8" s="6">
        <v>11</v>
      </c>
      <c r="S8" s="6">
        <v>23</v>
      </c>
      <c r="T8" s="6">
        <f t="shared" si="3"/>
        <v>34</v>
      </c>
      <c r="U8" s="7">
        <f>H8-K8+N8-Q8+T8</f>
        <v>-217</v>
      </c>
    </row>
    <row r="9" spans="1:21" ht="36.75" customHeight="1" x14ac:dyDescent="0.15">
      <c r="A9" s="27" t="s">
        <v>14</v>
      </c>
      <c r="B9" s="7">
        <v>10428</v>
      </c>
      <c r="C9" s="7">
        <v>11162</v>
      </c>
      <c r="D9" s="7">
        <v>10957</v>
      </c>
      <c r="E9" s="7">
        <f t="shared" ref="E9:E12" si="5">SUM(C9:D9)</f>
        <v>22119</v>
      </c>
      <c r="F9" s="5">
        <v>3</v>
      </c>
      <c r="G9" s="5">
        <v>1</v>
      </c>
      <c r="H9" s="5">
        <f t="shared" si="4"/>
        <v>4</v>
      </c>
      <c r="I9" s="5">
        <v>21</v>
      </c>
      <c r="J9" s="5">
        <v>14</v>
      </c>
      <c r="K9" s="5">
        <f t="shared" si="0"/>
        <v>35</v>
      </c>
      <c r="L9" s="5">
        <v>89</v>
      </c>
      <c r="M9" s="5">
        <v>48</v>
      </c>
      <c r="N9" s="5">
        <f t="shared" si="1"/>
        <v>137</v>
      </c>
      <c r="O9" s="5">
        <v>93</v>
      </c>
      <c r="P9" s="5">
        <v>79</v>
      </c>
      <c r="Q9" s="5">
        <f t="shared" si="2"/>
        <v>172</v>
      </c>
      <c r="R9" s="6">
        <v>3</v>
      </c>
      <c r="S9" s="6">
        <v>-2</v>
      </c>
      <c r="T9" s="6">
        <f t="shared" si="3"/>
        <v>1</v>
      </c>
      <c r="U9" s="7">
        <f t="shared" ref="U9:U13" si="6">H9-K9+N9-Q9+T9</f>
        <v>-65</v>
      </c>
    </row>
    <row r="10" spans="1:21" ht="36.75" customHeight="1" x14ac:dyDescent="0.15">
      <c r="A10" s="27" t="s">
        <v>15</v>
      </c>
      <c r="B10" s="7">
        <v>9300</v>
      </c>
      <c r="C10" s="7">
        <v>10289</v>
      </c>
      <c r="D10" s="7">
        <v>10789</v>
      </c>
      <c r="E10" s="7">
        <f t="shared" si="5"/>
        <v>21078</v>
      </c>
      <c r="F10" s="5">
        <v>4</v>
      </c>
      <c r="G10" s="5">
        <v>4</v>
      </c>
      <c r="H10" s="5">
        <f t="shared" si="4"/>
        <v>8</v>
      </c>
      <c r="I10" s="5">
        <v>17</v>
      </c>
      <c r="J10" s="5">
        <v>19</v>
      </c>
      <c r="K10" s="5">
        <f t="shared" si="0"/>
        <v>36</v>
      </c>
      <c r="L10" s="5">
        <v>35</v>
      </c>
      <c r="M10" s="5">
        <v>23</v>
      </c>
      <c r="N10" s="5">
        <f t="shared" si="1"/>
        <v>58</v>
      </c>
      <c r="O10" s="5">
        <v>70</v>
      </c>
      <c r="P10" s="5">
        <v>68</v>
      </c>
      <c r="Q10" s="5">
        <f t="shared" si="2"/>
        <v>138</v>
      </c>
      <c r="R10" s="6">
        <v>5</v>
      </c>
      <c r="S10" s="6">
        <v>2</v>
      </c>
      <c r="T10" s="6">
        <f t="shared" si="3"/>
        <v>7</v>
      </c>
      <c r="U10" s="7">
        <f>H10-K10+N10-Q10+T10</f>
        <v>-101</v>
      </c>
    </row>
    <row r="11" spans="1:21" ht="36.75" customHeight="1" x14ac:dyDescent="0.15">
      <c r="A11" s="27" t="s">
        <v>16</v>
      </c>
      <c r="B11" s="7">
        <v>3703</v>
      </c>
      <c r="C11" s="7">
        <v>4459</v>
      </c>
      <c r="D11" s="7">
        <v>4602</v>
      </c>
      <c r="E11" s="7">
        <f t="shared" si="5"/>
        <v>9061</v>
      </c>
      <c r="F11" s="5">
        <v>1</v>
      </c>
      <c r="G11" s="5">
        <v>0</v>
      </c>
      <c r="H11" s="5">
        <f t="shared" si="4"/>
        <v>1</v>
      </c>
      <c r="I11" s="5">
        <v>3</v>
      </c>
      <c r="J11" s="5">
        <v>13</v>
      </c>
      <c r="K11" s="5">
        <f>SUM(I11+J11)</f>
        <v>16</v>
      </c>
      <c r="L11" s="5">
        <v>10</v>
      </c>
      <c r="M11" s="5">
        <v>10</v>
      </c>
      <c r="N11" s="5">
        <f t="shared" si="1"/>
        <v>20</v>
      </c>
      <c r="O11" s="5">
        <v>23</v>
      </c>
      <c r="P11" s="5">
        <v>22</v>
      </c>
      <c r="Q11" s="5">
        <f t="shared" si="2"/>
        <v>45</v>
      </c>
      <c r="R11" s="6">
        <v>7</v>
      </c>
      <c r="S11" s="6">
        <v>10</v>
      </c>
      <c r="T11" s="6">
        <f t="shared" si="3"/>
        <v>17</v>
      </c>
      <c r="U11" s="7">
        <f t="shared" si="6"/>
        <v>-23</v>
      </c>
    </row>
    <row r="12" spans="1:21" ht="36.75" customHeight="1" x14ac:dyDescent="0.15">
      <c r="A12" s="27" t="s">
        <v>17</v>
      </c>
      <c r="B12" s="7">
        <v>411</v>
      </c>
      <c r="C12" s="7">
        <v>430</v>
      </c>
      <c r="D12" s="7">
        <v>490</v>
      </c>
      <c r="E12" s="7">
        <f t="shared" si="5"/>
        <v>920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0</v>
      </c>
      <c r="K12" s="5">
        <f t="shared" si="0"/>
        <v>2</v>
      </c>
      <c r="L12" s="5">
        <v>2</v>
      </c>
      <c r="M12" s="5">
        <v>1</v>
      </c>
      <c r="N12" s="5">
        <f t="shared" si="1"/>
        <v>3</v>
      </c>
      <c r="O12" s="5">
        <v>5</v>
      </c>
      <c r="P12" s="5">
        <v>2</v>
      </c>
      <c r="Q12" s="5">
        <f t="shared" si="2"/>
        <v>7</v>
      </c>
      <c r="R12" s="6">
        <v>-1</v>
      </c>
      <c r="S12" s="6">
        <v>0</v>
      </c>
      <c r="T12" s="6">
        <f t="shared" si="3"/>
        <v>-1</v>
      </c>
      <c r="U12" s="7">
        <f t="shared" si="6"/>
        <v>-7</v>
      </c>
    </row>
    <row r="13" spans="1:21" ht="36.75" customHeight="1" thickBot="1" x14ac:dyDescent="0.2">
      <c r="A13" s="9" t="s">
        <v>20</v>
      </c>
      <c r="B13" s="24">
        <v>5097</v>
      </c>
      <c r="C13" s="24">
        <v>6192</v>
      </c>
      <c r="D13" s="24">
        <v>6518</v>
      </c>
      <c r="E13" s="7">
        <f>SUM(C13:D13)</f>
        <v>12710</v>
      </c>
      <c r="F13" s="10">
        <v>2</v>
      </c>
      <c r="G13" s="10">
        <v>1</v>
      </c>
      <c r="H13" s="10">
        <f t="shared" si="4"/>
        <v>3</v>
      </c>
      <c r="I13" s="10">
        <v>9</v>
      </c>
      <c r="J13" s="10">
        <v>10</v>
      </c>
      <c r="K13" s="10">
        <f t="shared" si="0"/>
        <v>19</v>
      </c>
      <c r="L13" s="10">
        <v>24</v>
      </c>
      <c r="M13" s="10">
        <v>23</v>
      </c>
      <c r="N13" s="10">
        <f t="shared" si="1"/>
        <v>47</v>
      </c>
      <c r="O13" s="10">
        <v>36</v>
      </c>
      <c r="P13" s="10">
        <v>31</v>
      </c>
      <c r="Q13" s="10">
        <f t="shared" si="2"/>
        <v>67</v>
      </c>
      <c r="R13" s="6">
        <v>-7</v>
      </c>
      <c r="S13" s="11">
        <v>-7</v>
      </c>
      <c r="T13" s="6">
        <f t="shared" si="3"/>
        <v>-14</v>
      </c>
      <c r="U13" s="7">
        <f t="shared" si="6"/>
        <v>-50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76505</v>
      </c>
      <c r="C14" s="20">
        <f>SUM(C7:C13)</f>
        <v>81965</v>
      </c>
      <c r="D14" s="20">
        <f>SUM(D7:D13)</f>
        <v>82573</v>
      </c>
      <c r="E14" s="18">
        <f>C14+D14</f>
        <v>164538</v>
      </c>
      <c r="F14" s="18">
        <f>SUM(F7:F13)</f>
        <v>28</v>
      </c>
      <c r="G14" s="18">
        <f>SUM(G7:G13)</f>
        <v>22</v>
      </c>
      <c r="H14" s="18">
        <f>SUM(H7:H13)</f>
        <v>50</v>
      </c>
      <c r="I14" s="18">
        <f t="shared" ref="I14:U14" si="7">SUM(I7:I13)</f>
        <v>137</v>
      </c>
      <c r="J14" s="18">
        <f t="shared" si="7"/>
        <v>149</v>
      </c>
      <c r="K14" s="18">
        <f>SUM(K7:K13)</f>
        <v>286</v>
      </c>
      <c r="L14" s="18">
        <f t="shared" si="7"/>
        <v>527</v>
      </c>
      <c r="M14" s="18">
        <f t="shared" si="7"/>
        <v>289</v>
      </c>
      <c r="N14" s="18">
        <f t="shared" si="7"/>
        <v>816</v>
      </c>
      <c r="O14" s="18">
        <f t="shared" si="7"/>
        <v>771</v>
      </c>
      <c r="P14" s="18">
        <f t="shared" si="7"/>
        <v>529</v>
      </c>
      <c r="Q14" s="18">
        <f>SUM(Q7:Q13)</f>
        <v>1300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-720</v>
      </c>
    </row>
    <row r="15" spans="1:21" ht="36.75" customHeight="1" thickTop="1" x14ac:dyDescent="0.15">
      <c r="A15" s="12" t="s">
        <v>19</v>
      </c>
      <c r="B15" s="21">
        <f>B14-B16</f>
        <v>5</v>
      </c>
      <c r="C15" s="21">
        <f>C14-C16</f>
        <v>-353</v>
      </c>
      <c r="D15" s="21">
        <f>D14-D16</f>
        <v>-367</v>
      </c>
      <c r="E15" s="21">
        <f>C15+D15</f>
        <v>-720</v>
      </c>
      <c r="F15" s="107">
        <f>H14-K14</f>
        <v>-236</v>
      </c>
      <c r="G15" s="108"/>
      <c r="H15" s="108"/>
      <c r="I15" s="108"/>
      <c r="J15" s="108"/>
      <c r="K15" s="109"/>
      <c r="L15" s="107">
        <f>N14-Q14</f>
        <v>-484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76500</v>
      </c>
      <c r="C16" s="23">
        <v>82318</v>
      </c>
      <c r="D16" s="23">
        <v>82940</v>
      </c>
      <c r="E16" s="22">
        <v>165258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61D-4EDE-43DA-A7AC-E62697F337FF}">
  <sheetPr>
    <pageSetUpPr fitToPage="1"/>
  </sheetPr>
  <dimension ref="A1:U20"/>
  <sheetViews>
    <sheetView showGridLines="0" topLeftCell="A2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29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115"/>
    </row>
    <row r="7" spans="1:21" ht="36.75" customHeight="1" x14ac:dyDescent="0.15">
      <c r="A7" s="26" t="s">
        <v>13</v>
      </c>
      <c r="B7" s="7">
        <v>19810</v>
      </c>
      <c r="C7" s="7">
        <v>20092</v>
      </c>
      <c r="D7" s="7">
        <v>19774</v>
      </c>
      <c r="E7" s="7">
        <f>SUM(C7:D7)</f>
        <v>39866</v>
      </c>
      <c r="F7" s="5">
        <v>3</v>
      </c>
      <c r="G7" s="5">
        <v>5</v>
      </c>
      <c r="H7" s="5">
        <f>SUM(F7+G7)</f>
        <v>8</v>
      </c>
      <c r="I7" s="5">
        <v>32</v>
      </c>
      <c r="J7" s="5">
        <v>36</v>
      </c>
      <c r="K7" s="5">
        <f t="shared" ref="K7:K13" si="0">SUM(I7+J7)</f>
        <v>68</v>
      </c>
      <c r="L7" s="5">
        <v>40</v>
      </c>
      <c r="M7" s="5">
        <v>24</v>
      </c>
      <c r="N7" s="5">
        <f t="shared" ref="N7:N13" si="1">SUM(L7+M7)</f>
        <v>64</v>
      </c>
      <c r="O7" s="5">
        <v>51</v>
      </c>
      <c r="P7" s="5">
        <v>36</v>
      </c>
      <c r="Q7" s="5">
        <f t="shared" ref="Q7:Q13" si="2">SUM(O7+P7)</f>
        <v>87</v>
      </c>
      <c r="R7" s="6">
        <v>-12</v>
      </c>
      <c r="S7" s="6">
        <v>-1</v>
      </c>
      <c r="T7" s="6">
        <f t="shared" ref="T7:T13" si="3">SUM(R7+S7)</f>
        <v>-13</v>
      </c>
      <c r="U7" s="7">
        <f>H7-K7+N7-Q7+T7</f>
        <v>-96</v>
      </c>
    </row>
    <row r="8" spans="1:21" ht="36.75" customHeight="1" x14ac:dyDescent="0.15">
      <c r="A8" s="26" t="s">
        <v>25</v>
      </c>
      <c r="B8" s="7">
        <v>27783</v>
      </c>
      <c r="C8" s="7">
        <v>29592</v>
      </c>
      <c r="D8" s="7">
        <v>29666</v>
      </c>
      <c r="E8" s="7">
        <f>SUM(C8:D8)</f>
        <v>59258</v>
      </c>
      <c r="F8" s="5">
        <v>13</v>
      </c>
      <c r="G8" s="5">
        <v>8</v>
      </c>
      <c r="H8" s="5">
        <f t="shared" ref="H8:H13" si="4">SUM(F8+G8)</f>
        <v>21</v>
      </c>
      <c r="I8" s="5">
        <v>52</v>
      </c>
      <c r="J8" s="5">
        <v>31</v>
      </c>
      <c r="K8" s="5">
        <f t="shared" si="0"/>
        <v>83</v>
      </c>
      <c r="L8" s="5">
        <v>54</v>
      </c>
      <c r="M8" s="5">
        <v>50</v>
      </c>
      <c r="N8" s="5">
        <f t="shared" si="1"/>
        <v>104</v>
      </c>
      <c r="O8" s="5">
        <v>70</v>
      </c>
      <c r="P8" s="5">
        <v>50</v>
      </c>
      <c r="Q8" s="5">
        <f t="shared" si="2"/>
        <v>120</v>
      </c>
      <c r="R8" s="6">
        <v>31</v>
      </c>
      <c r="S8" s="6">
        <v>13</v>
      </c>
      <c r="T8" s="6">
        <f t="shared" si="3"/>
        <v>44</v>
      </c>
      <c r="U8" s="7">
        <f>H8-K8+N8-Q8+T8</f>
        <v>-34</v>
      </c>
    </row>
    <row r="9" spans="1:21" ht="36.75" customHeight="1" x14ac:dyDescent="0.15">
      <c r="A9" s="26" t="s">
        <v>14</v>
      </c>
      <c r="B9" s="7">
        <v>10409</v>
      </c>
      <c r="C9" s="7">
        <v>11181</v>
      </c>
      <c r="D9" s="7">
        <v>11003</v>
      </c>
      <c r="E9" s="7">
        <f t="shared" ref="E9:E12" si="5">SUM(C9:D9)</f>
        <v>22184</v>
      </c>
      <c r="F9" s="5">
        <v>6</v>
      </c>
      <c r="G9" s="5">
        <v>4</v>
      </c>
      <c r="H9" s="5">
        <f t="shared" si="4"/>
        <v>10</v>
      </c>
      <c r="I9" s="5">
        <v>22</v>
      </c>
      <c r="J9" s="5">
        <v>11</v>
      </c>
      <c r="K9" s="5">
        <f t="shared" si="0"/>
        <v>33</v>
      </c>
      <c r="L9" s="5">
        <v>15</v>
      </c>
      <c r="M9" s="5">
        <v>20</v>
      </c>
      <c r="N9" s="5">
        <f t="shared" si="1"/>
        <v>35</v>
      </c>
      <c r="O9" s="5">
        <v>29</v>
      </c>
      <c r="P9" s="5">
        <v>17</v>
      </c>
      <c r="Q9" s="5">
        <f t="shared" si="2"/>
        <v>46</v>
      </c>
      <c r="R9" s="6">
        <v>-11</v>
      </c>
      <c r="S9" s="6">
        <v>-6</v>
      </c>
      <c r="T9" s="6">
        <f t="shared" si="3"/>
        <v>-17</v>
      </c>
      <c r="U9" s="7">
        <f t="shared" ref="U9:U13" si="6">H9-K9+N9-Q9+T9</f>
        <v>-51</v>
      </c>
    </row>
    <row r="10" spans="1:21" ht="36.75" customHeight="1" x14ac:dyDescent="0.15">
      <c r="A10" s="26" t="s">
        <v>15</v>
      </c>
      <c r="B10" s="7">
        <v>9296</v>
      </c>
      <c r="C10" s="7">
        <v>10332</v>
      </c>
      <c r="D10" s="7">
        <v>10847</v>
      </c>
      <c r="E10" s="7">
        <f t="shared" si="5"/>
        <v>21179</v>
      </c>
      <c r="F10" s="5">
        <v>1</v>
      </c>
      <c r="G10" s="5">
        <v>3</v>
      </c>
      <c r="H10" s="5">
        <f t="shared" si="4"/>
        <v>4</v>
      </c>
      <c r="I10" s="5">
        <v>14</v>
      </c>
      <c r="J10" s="5">
        <v>15</v>
      </c>
      <c r="K10" s="5">
        <f t="shared" si="0"/>
        <v>29</v>
      </c>
      <c r="L10" s="5">
        <v>22</v>
      </c>
      <c r="M10" s="5">
        <v>6</v>
      </c>
      <c r="N10" s="5">
        <f t="shared" si="1"/>
        <v>28</v>
      </c>
      <c r="O10" s="5">
        <v>23</v>
      </c>
      <c r="P10" s="5">
        <v>27</v>
      </c>
      <c r="Q10" s="5">
        <f t="shared" si="2"/>
        <v>50</v>
      </c>
      <c r="R10" s="6">
        <v>-12</v>
      </c>
      <c r="S10" s="6">
        <v>-15</v>
      </c>
      <c r="T10" s="6">
        <f t="shared" si="3"/>
        <v>-27</v>
      </c>
      <c r="U10" s="7">
        <f>H10-K10+N10-Q10+T10</f>
        <v>-74</v>
      </c>
    </row>
    <row r="11" spans="1:21" ht="36.75" customHeight="1" x14ac:dyDescent="0.15">
      <c r="A11" s="26" t="s">
        <v>16</v>
      </c>
      <c r="B11" s="7">
        <v>3698</v>
      </c>
      <c r="C11" s="7">
        <v>4467</v>
      </c>
      <c r="D11" s="7">
        <v>4617</v>
      </c>
      <c r="E11" s="7">
        <f t="shared" si="5"/>
        <v>9084</v>
      </c>
      <c r="F11" s="5">
        <v>4</v>
      </c>
      <c r="G11" s="5">
        <v>3</v>
      </c>
      <c r="H11" s="5">
        <f t="shared" si="4"/>
        <v>7</v>
      </c>
      <c r="I11" s="5">
        <v>4</v>
      </c>
      <c r="J11" s="5">
        <v>6</v>
      </c>
      <c r="K11" s="5">
        <f>SUM(I11+J11)</f>
        <v>10</v>
      </c>
      <c r="L11" s="5">
        <v>11</v>
      </c>
      <c r="M11" s="5">
        <v>5</v>
      </c>
      <c r="N11" s="5">
        <f t="shared" si="1"/>
        <v>16</v>
      </c>
      <c r="O11" s="5">
        <v>7</v>
      </c>
      <c r="P11" s="5">
        <v>3</v>
      </c>
      <c r="Q11" s="5">
        <f t="shared" si="2"/>
        <v>10</v>
      </c>
      <c r="R11" s="6">
        <v>-4</v>
      </c>
      <c r="S11" s="6">
        <v>2</v>
      </c>
      <c r="T11" s="6">
        <f t="shared" si="3"/>
        <v>-2</v>
      </c>
      <c r="U11" s="7">
        <f t="shared" si="6"/>
        <v>1</v>
      </c>
    </row>
    <row r="12" spans="1:21" ht="36.75" customHeight="1" x14ac:dyDescent="0.15">
      <c r="A12" s="26" t="s">
        <v>17</v>
      </c>
      <c r="B12" s="7">
        <v>413</v>
      </c>
      <c r="C12" s="7">
        <v>436</v>
      </c>
      <c r="D12" s="7">
        <v>491</v>
      </c>
      <c r="E12" s="7">
        <f t="shared" si="5"/>
        <v>927</v>
      </c>
      <c r="F12" s="5">
        <v>0</v>
      </c>
      <c r="G12" s="5">
        <v>0</v>
      </c>
      <c r="H12" s="5">
        <f t="shared" si="4"/>
        <v>0</v>
      </c>
      <c r="I12" s="5">
        <v>3</v>
      </c>
      <c r="J12" s="5">
        <v>4</v>
      </c>
      <c r="K12" s="5">
        <f t="shared" si="0"/>
        <v>7</v>
      </c>
      <c r="L12" s="5">
        <v>2</v>
      </c>
      <c r="M12" s="5">
        <v>3</v>
      </c>
      <c r="N12" s="5">
        <f t="shared" si="1"/>
        <v>5</v>
      </c>
      <c r="O12" s="5">
        <v>3</v>
      </c>
      <c r="P12" s="5">
        <v>1</v>
      </c>
      <c r="Q12" s="5">
        <f t="shared" si="2"/>
        <v>4</v>
      </c>
      <c r="R12" s="6">
        <v>0</v>
      </c>
      <c r="S12" s="6">
        <v>0</v>
      </c>
      <c r="T12" s="6">
        <f t="shared" si="3"/>
        <v>0</v>
      </c>
      <c r="U12" s="7">
        <f t="shared" si="6"/>
        <v>-6</v>
      </c>
    </row>
    <row r="13" spans="1:21" ht="36.75" customHeight="1" thickBot="1" x14ac:dyDescent="0.2">
      <c r="A13" s="9" t="s">
        <v>20</v>
      </c>
      <c r="B13" s="24">
        <v>5091</v>
      </c>
      <c r="C13" s="24">
        <v>6218</v>
      </c>
      <c r="D13" s="24">
        <v>6542</v>
      </c>
      <c r="E13" s="7">
        <f>SUM(C13:D13)</f>
        <v>12760</v>
      </c>
      <c r="F13" s="10">
        <v>1</v>
      </c>
      <c r="G13" s="10">
        <v>0</v>
      </c>
      <c r="H13" s="10">
        <f t="shared" si="4"/>
        <v>1</v>
      </c>
      <c r="I13" s="10">
        <v>10</v>
      </c>
      <c r="J13" s="10">
        <v>4</v>
      </c>
      <c r="K13" s="10">
        <f t="shared" si="0"/>
        <v>14</v>
      </c>
      <c r="L13" s="10">
        <v>9</v>
      </c>
      <c r="M13" s="10">
        <v>12</v>
      </c>
      <c r="N13" s="10">
        <f t="shared" si="1"/>
        <v>21</v>
      </c>
      <c r="O13" s="10">
        <v>13</v>
      </c>
      <c r="P13" s="10">
        <v>10</v>
      </c>
      <c r="Q13" s="10">
        <f t="shared" si="2"/>
        <v>23</v>
      </c>
      <c r="R13" s="11">
        <v>8</v>
      </c>
      <c r="S13" s="11">
        <v>7</v>
      </c>
      <c r="T13" s="6">
        <f t="shared" si="3"/>
        <v>15</v>
      </c>
      <c r="U13" s="7">
        <f t="shared" si="6"/>
        <v>0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76500</v>
      </c>
      <c r="C14" s="20">
        <f>SUM(C7:C13)</f>
        <v>82318</v>
      </c>
      <c r="D14" s="20">
        <f>SUM(D7:D13)</f>
        <v>82940</v>
      </c>
      <c r="E14" s="18">
        <f>C14+D14</f>
        <v>165258</v>
      </c>
      <c r="F14" s="18">
        <f>SUM(F7:F13)</f>
        <v>28</v>
      </c>
      <c r="G14" s="18">
        <f>SUM(G7:G13)</f>
        <v>23</v>
      </c>
      <c r="H14" s="18">
        <f>SUM(H7:H13)</f>
        <v>51</v>
      </c>
      <c r="I14" s="18">
        <f t="shared" ref="I14:U14" si="7">SUM(I7:I13)</f>
        <v>137</v>
      </c>
      <c r="J14" s="18">
        <f t="shared" si="7"/>
        <v>107</v>
      </c>
      <c r="K14" s="18">
        <f>SUM(K7:K13)</f>
        <v>244</v>
      </c>
      <c r="L14" s="18">
        <f t="shared" si="7"/>
        <v>153</v>
      </c>
      <c r="M14" s="18">
        <f t="shared" si="7"/>
        <v>120</v>
      </c>
      <c r="N14" s="18">
        <f t="shared" si="7"/>
        <v>273</v>
      </c>
      <c r="O14" s="18">
        <f t="shared" si="7"/>
        <v>196</v>
      </c>
      <c r="P14" s="18">
        <f t="shared" si="7"/>
        <v>144</v>
      </c>
      <c r="Q14" s="18">
        <f>SUM(Q7:Q13)</f>
        <v>340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-260</v>
      </c>
    </row>
    <row r="15" spans="1:21" ht="36.75" customHeight="1" thickTop="1" x14ac:dyDescent="0.15">
      <c r="A15" s="12" t="s">
        <v>19</v>
      </c>
      <c r="B15" s="21">
        <f>B14-B16</f>
        <v>-80</v>
      </c>
      <c r="C15" s="21">
        <f>C14-C16</f>
        <v>-152</v>
      </c>
      <c r="D15" s="21">
        <f>D14-D16</f>
        <v>-108</v>
      </c>
      <c r="E15" s="21">
        <f>C15+D15</f>
        <v>-260</v>
      </c>
      <c r="F15" s="107">
        <f>H14-K14</f>
        <v>-193</v>
      </c>
      <c r="G15" s="108"/>
      <c r="H15" s="108"/>
      <c r="I15" s="108"/>
      <c r="J15" s="108"/>
      <c r="K15" s="109"/>
      <c r="L15" s="107">
        <f>N14-Q14</f>
        <v>-67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76580</v>
      </c>
      <c r="C16" s="23">
        <v>82470</v>
      </c>
      <c r="D16" s="23">
        <v>83048</v>
      </c>
      <c r="E16" s="22">
        <v>165518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83E7-B3EF-46B8-BC9E-CAA38D567A04}">
  <sheetPr>
    <pageSetUpPr fitToPage="1"/>
  </sheetPr>
  <dimension ref="A1:U20"/>
  <sheetViews>
    <sheetView showGridLines="0" zoomScale="115" zoomScaleNormal="115" workbookViewId="0">
      <selection activeCell="F7" sqref="F7:T13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28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115"/>
    </row>
    <row r="7" spans="1:21" ht="36.75" customHeight="1" x14ac:dyDescent="0.15">
      <c r="A7" s="25" t="s">
        <v>13</v>
      </c>
      <c r="B7" s="7">
        <v>19851</v>
      </c>
      <c r="C7" s="7">
        <v>20144</v>
      </c>
      <c r="D7" s="7">
        <v>19818</v>
      </c>
      <c r="E7" s="7">
        <f>SUM(C7:D7)</f>
        <v>39962</v>
      </c>
      <c r="F7" s="5">
        <v>8</v>
      </c>
      <c r="G7" s="5">
        <v>8</v>
      </c>
      <c r="H7" s="5">
        <f>SUM(F7+G7)</f>
        <v>16</v>
      </c>
      <c r="I7" s="5">
        <v>40</v>
      </c>
      <c r="J7" s="5">
        <v>33</v>
      </c>
      <c r="K7" s="5">
        <f t="shared" ref="K7:K13" si="0">SUM(I7+J7)</f>
        <v>73</v>
      </c>
      <c r="L7" s="5">
        <v>41</v>
      </c>
      <c r="M7" s="5">
        <v>20</v>
      </c>
      <c r="N7" s="5">
        <f t="shared" ref="N7:N13" si="1">SUM(L7+M7)</f>
        <v>61</v>
      </c>
      <c r="O7" s="5">
        <v>51</v>
      </c>
      <c r="P7" s="5">
        <v>34</v>
      </c>
      <c r="Q7" s="5">
        <f t="shared" ref="Q7:Q13" si="2">SUM(O7+P7)</f>
        <v>85</v>
      </c>
      <c r="R7" s="6">
        <v>-5</v>
      </c>
      <c r="S7" s="6">
        <v>-7</v>
      </c>
      <c r="T7" s="6">
        <f t="shared" ref="T7:T13" si="3">SUM(R7+S7)</f>
        <v>-12</v>
      </c>
      <c r="U7" s="7">
        <f>H7-K7+N7-Q7+T7</f>
        <v>-93</v>
      </c>
    </row>
    <row r="8" spans="1:21" ht="36.75" customHeight="1" x14ac:dyDescent="0.15">
      <c r="A8" s="25" t="s">
        <v>25</v>
      </c>
      <c r="B8" s="7">
        <v>27777</v>
      </c>
      <c r="C8" s="7">
        <v>29616</v>
      </c>
      <c r="D8" s="7">
        <v>29676</v>
      </c>
      <c r="E8" s="7">
        <f>SUM(C8:D8)</f>
        <v>59292</v>
      </c>
      <c r="F8" s="5">
        <v>12</v>
      </c>
      <c r="G8" s="5">
        <v>12</v>
      </c>
      <c r="H8" s="5">
        <f t="shared" ref="H8:H13" si="4">SUM(F8+G8)</f>
        <v>24</v>
      </c>
      <c r="I8" s="5">
        <v>51</v>
      </c>
      <c r="J8" s="5">
        <v>31</v>
      </c>
      <c r="K8" s="5">
        <f t="shared" si="0"/>
        <v>82</v>
      </c>
      <c r="L8" s="5">
        <v>44</v>
      </c>
      <c r="M8" s="5">
        <v>39</v>
      </c>
      <c r="N8" s="5">
        <f t="shared" si="1"/>
        <v>83</v>
      </c>
      <c r="O8" s="5">
        <v>59</v>
      </c>
      <c r="P8" s="5">
        <v>49</v>
      </c>
      <c r="Q8" s="5">
        <f t="shared" si="2"/>
        <v>108</v>
      </c>
      <c r="R8" s="6">
        <v>14</v>
      </c>
      <c r="S8" s="6">
        <v>16</v>
      </c>
      <c r="T8" s="6">
        <f t="shared" si="3"/>
        <v>30</v>
      </c>
      <c r="U8" s="7">
        <f>H8-K8+N8-Q8+T8</f>
        <v>-53</v>
      </c>
    </row>
    <row r="9" spans="1:21" ht="36.75" customHeight="1" x14ac:dyDescent="0.15">
      <c r="A9" s="25" t="s">
        <v>14</v>
      </c>
      <c r="B9" s="7">
        <v>10435</v>
      </c>
      <c r="C9" s="7">
        <v>11222</v>
      </c>
      <c r="D9" s="7">
        <v>11013</v>
      </c>
      <c r="E9" s="7">
        <f t="shared" ref="E9:E12" si="5">SUM(C9:D9)</f>
        <v>22235</v>
      </c>
      <c r="F9" s="5">
        <v>3</v>
      </c>
      <c r="G9" s="5">
        <v>2</v>
      </c>
      <c r="H9" s="5">
        <f t="shared" si="4"/>
        <v>5</v>
      </c>
      <c r="I9" s="5">
        <v>22</v>
      </c>
      <c r="J9" s="5">
        <v>14</v>
      </c>
      <c r="K9" s="5">
        <f t="shared" si="0"/>
        <v>36</v>
      </c>
      <c r="L9" s="5">
        <v>17</v>
      </c>
      <c r="M9" s="5">
        <v>16</v>
      </c>
      <c r="N9" s="5">
        <f t="shared" si="1"/>
        <v>33</v>
      </c>
      <c r="O9" s="5">
        <v>34</v>
      </c>
      <c r="P9" s="5">
        <v>27</v>
      </c>
      <c r="Q9" s="5">
        <f t="shared" si="2"/>
        <v>61</v>
      </c>
      <c r="R9" s="6">
        <v>-1</v>
      </c>
      <c r="S9" s="6">
        <v>-6</v>
      </c>
      <c r="T9" s="6">
        <f t="shared" si="3"/>
        <v>-7</v>
      </c>
      <c r="U9" s="7">
        <f t="shared" ref="U9:U13" si="6">H9-K9+N9-Q9+T9</f>
        <v>-66</v>
      </c>
    </row>
    <row r="10" spans="1:21" ht="36.75" customHeight="1" x14ac:dyDescent="0.15">
      <c r="A10" s="25" t="s">
        <v>15</v>
      </c>
      <c r="B10" s="7">
        <v>9314</v>
      </c>
      <c r="C10" s="7">
        <v>10358</v>
      </c>
      <c r="D10" s="7">
        <v>10895</v>
      </c>
      <c r="E10" s="7">
        <f t="shared" si="5"/>
        <v>21253</v>
      </c>
      <c r="F10" s="5">
        <v>3</v>
      </c>
      <c r="G10" s="5">
        <v>4</v>
      </c>
      <c r="H10" s="5">
        <f t="shared" si="4"/>
        <v>7</v>
      </c>
      <c r="I10" s="5">
        <v>17</v>
      </c>
      <c r="J10" s="5">
        <v>19</v>
      </c>
      <c r="K10" s="5">
        <f t="shared" si="0"/>
        <v>36</v>
      </c>
      <c r="L10" s="5">
        <v>17</v>
      </c>
      <c r="M10" s="5">
        <v>12</v>
      </c>
      <c r="N10" s="5">
        <f t="shared" si="1"/>
        <v>29</v>
      </c>
      <c r="O10" s="5">
        <v>25</v>
      </c>
      <c r="P10" s="5">
        <v>17</v>
      </c>
      <c r="Q10" s="5">
        <f t="shared" si="2"/>
        <v>42</v>
      </c>
      <c r="R10" s="6">
        <v>-8</v>
      </c>
      <c r="S10" s="6">
        <v>-5</v>
      </c>
      <c r="T10" s="6">
        <f t="shared" si="3"/>
        <v>-13</v>
      </c>
      <c r="U10" s="7">
        <f>H10-K10+N10-Q10+T10</f>
        <v>-55</v>
      </c>
    </row>
    <row r="11" spans="1:21" ht="36.75" customHeight="1" x14ac:dyDescent="0.15">
      <c r="A11" s="25" t="s">
        <v>16</v>
      </c>
      <c r="B11" s="7">
        <v>3700</v>
      </c>
      <c r="C11" s="7">
        <v>4467</v>
      </c>
      <c r="D11" s="7">
        <v>4616</v>
      </c>
      <c r="E11" s="7">
        <f t="shared" si="5"/>
        <v>9083</v>
      </c>
      <c r="F11" s="5">
        <v>2</v>
      </c>
      <c r="G11" s="5">
        <v>2</v>
      </c>
      <c r="H11" s="5">
        <f t="shared" si="4"/>
        <v>4</v>
      </c>
      <c r="I11" s="5">
        <v>12</v>
      </c>
      <c r="J11" s="5">
        <v>12</v>
      </c>
      <c r="K11" s="5">
        <f>SUM(I11+J11)</f>
        <v>24</v>
      </c>
      <c r="L11" s="5">
        <v>9</v>
      </c>
      <c r="M11" s="5">
        <v>9</v>
      </c>
      <c r="N11" s="5">
        <f t="shared" si="1"/>
        <v>18</v>
      </c>
      <c r="O11" s="5">
        <v>5</v>
      </c>
      <c r="P11" s="5">
        <v>11</v>
      </c>
      <c r="Q11" s="5">
        <f t="shared" si="2"/>
        <v>16</v>
      </c>
      <c r="R11" s="6">
        <v>-1</v>
      </c>
      <c r="S11" s="6">
        <v>0</v>
      </c>
      <c r="T11" s="6">
        <f t="shared" si="3"/>
        <v>-1</v>
      </c>
      <c r="U11" s="7">
        <f t="shared" si="6"/>
        <v>-19</v>
      </c>
    </row>
    <row r="12" spans="1:21" ht="36.75" customHeight="1" x14ac:dyDescent="0.15">
      <c r="A12" s="25" t="s">
        <v>17</v>
      </c>
      <c r="B12" s="7">
        <v>414</v>
      </c>
      <c r="C12" s="7">
        <v>440</v>
      </c>
      <c r="D12" s="7">
        <v>493</v>
      </c>
      <c r="E12" s="7">
        <f t="shared" si="5"/>
        <v>933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2</v>
      </c>
      <c r="K12" s="5">
        <f t="shared" si="0"/>
        <v>4</v>
      </c>
      <c r="L12" s="5">
        <v>0</v>
      </c>
      <c r="M12" s="5">
        <v>2</v>
      </c>
      <c r="N12" s="5">
        <f t="shared" si="1"/>
        <v>2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0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">
      <c r="A13" s="9" t="s">
        <v>20</v>
      </c>
      <c r="B13" s="24">
        <v>5089</v>
      </c>
      <c r="C13" s="24">
        <v>6223</v>
      </c>
      <c r="D13" s="24">
        <v>6537</v>
      </c>
      <c r="E13" s="7">
        <f>SUM(C13:D13)</f>
        <v>12760</v>
      </c>
      <c r="F13" s="10">
        <v>2</v>
      </c>
      <c r="G13" s="10">
        <v>2</v>
      </c>
      <c r="H13" s="10">
        <f t="shared" si="4"/>
        <v>4</v>
      </c>
      <c r="I13" s="10">
        <v>8</v>
      </c>
      <c r="J13" s="10">
        <v>10</v>
      </c>
      <c r="K13" s="10">
        <f t="shared" si="0"/>
        <v>18</v>
      </c>
      <c r="L13" s="10">
        <v>5</v>
      </c>
      <c r="M13" s="10">
        <v>5</v>
      </c>
      <c r="N13" s="10">
        <f t="shared" si="1"/>
        <v>10</v>
      </c>
      <c r="O13" s="10">
        <v>7</v>
      </c>
      <c r="P13" s="10">
        <v>7</v>
      </c>
      <c r="Q13" s="10">
        <f t="shared" si="2"/>
        <v>14</v>
      </c>
      <c r="R13" s="11">
        <v>1</v>
      </c>
      <c r="S13" s="11">
        <v>2</v>
      </c>
      <c r="T13" s="6">
        <f t="shared" si="3"/>
        <v>3</v>
      </c>
      <c r="U13" s="7">
        <f t="shared" si="6"/>
        <v>-15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76580</v>
      </c>
      <c r="C14" s="20">
        <f>SUM(C7:C13)</f>
        <v>82470</v>
      </c>
      <c r="D14" s="20">
        <f>SUM(D7:D13)</f>
        <v>83048</v>
      </c>
      <c r="E14" s="18">
        <f>C14+D14</f>
        <v>165518</v>
      </c>
      <c r="F14" s="18">
        <f>SUM(F7:F13)</f>
        <v>30</v>
      </c>
      <c r="G14" s="18">
        <f>SUM(G7:G13)</f>
        <v>30</v>
      </c>
      <c r="H14" s="18">
        <f>SUM(H7:H13)</f>
        <v>60</v>
      </c>
      <c r="I14" s="18">
        <f t="shared" ref="I14:U14" si="7">SUM(I7:I13)</f>
        <v>152</v>
      </c>
      <c r="J14" s="18">
        <f t="shared" si="7"/>
        <v>121</v>
      </c>
      <c r="K14" s="18">
        <f>SUM(K7:K13)</f>
        <v>273</v>
      </c>
      <c r="L14" s="18">
        <f t="shared" si="7"/>
        <v>133</v>
      </c>
      <c r="M14" s="18">
        <f t="shared" si="7"/>
        <v>103</v>
      </c>
      <c r="N14" s="18">
        <f t="shared" si="7"/>
        <v>236</v>
      </c>
      <c r="O14" s="18">
        <f t="shared" si="7"/>
        <v>182</v>
      </c>
      <c r="P14" s="18">
        <f t="shared" si="7"/>
        <v>145</v>
      </c>
      <c r="Q14" s="18">
        <f>SUM(Q7:Q13)</f>
        <v>327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-304</v>
      </c>
    </row>
    <row r="15" spans="1:21" ht="36.75" customHeight="1" thickTop="1" x14ac:dyDescent="0.15">
      <c r="A15" s="12" t="s">
        <v>19</v>
      </c>
      <c r="B15" s="21">
        <f>B14-B16</f>
        <v>-122</v>
      </c>
      <c r="C15" s="21">
        <f>C14-C16</f>
        <v>-171</v>
      </c>
      <c r="D15" s="21">
        <f>D14-D16</f>
        <v>-133</v>
      </c>
      <c r="E15" s="21">
        <f>C15+D15</f>
        <v>-304</v>
      </c>
      <c r="F15" s="107">
        <f>H14-K14</f>
        <v>-213</v>
      </c>
      <c r="G15" s="108"/>
      <c r="H15" s="108"/>
      <c r="I15" s="108"/>
      <c r="J15" s="108"/>
      <c r="K15" s="109"/>
      <c r="L15" s="107">
        <f>N14-Q14</f>
        <v>-91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76702</v>
      </c>
      <c r="C16" s="23">
        <v>82641</v>
      </c>
      <c r="D16" s="23">
        <v>83181</v>
      </c>
      <c r="E16" s="22">
        <v>165822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5962-14D1-468F-97E6-F8AEA888B123}">
  <dimension ref="A1:U14"/>
  <sheetViews>
    <sheetView showGridLines="0" zoomScale="115" zoomScaleNormal="115" workbookViewId="0">
      <selection activeCell="B7" sqref="B7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14.25" thickBot="1" x14ac:dyDescent="0.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  <c r="S2" s="47"/>
      <c r="T2" s="47"/>
      <c r="U2" s="49" t="s">
        <v>41</v>
      </c>
    </row>
    <row r="3" spans="1:21" ht="24.75" customHeight="1" x14ac:dyDescent="0.15">
      <c r="A3" s="91"/>
      <c r="B3" s="97" t="s">
        <v>1</v>
      </c>
      <c r="C3" s="98"/>
      <c r="D3" s="98"/>
      <c r="E3" s="98"/>
      <c r="F3" s="98"/>
      <c r="G3" s="98"/>
      <c r="H3" s="99"/>
      <c r="I3" s="97" t="s">
        <v>2</v>
      </c>
      <c r="J3" s="98"/>
      <c r="K3" s="98"/>
      <c r="L3" s="98"/>
      <c r="M3" s="98"/>
      <c r="N3" s="98"/>
      <c r="O3" s="99"/>
      <c r="P3" s="94" t="s">
        <v>3</v>
      </c>
      <c r="Q3" s="91"/>
      <c r="R3" s="95"/>
      <c r="S3" s="100" t="s">
        <v>68</v>
      </c>
      <c r="T3" s="101"/>
      <c r="U3" s="102"/>
    </row>
    <row r="4" spans="1:21" ht="24.75" customHeight="1" x14ac:dyDescent="0.15">
      <c r="A4" s="91"/>
      <c r="B4" s="106" t="s">
        <v>4</v>
      </c>
      <c r="C4" s="91"/>
      <c r="D4" s="91"/>
      <c r="E4" s="90" t="s">
        <v>5</v>
      </c>
      <c r="F4" s="91"/>
      <c r="G4" s="91"/>
      <c r="H4" s="92" t="s">
        <v>53</v>
      </c>
      <c r="I4" s="106" t="s">
        <v>6</v>
      </c>
      <c r="J4" s="91"/>
      <c r="K4" s="91"/>
      <c r="L4" s="90" t="s">
        <v>7</v>
      </c>
      <c r="M4" s="91"/>
      <c r="N4" s="91"/>
      <c r="O4" s="92" t="s">
        <v>53</v>
      </c>
      <c r="P4" s="94" t="s">
        <v>8</v>
      </c>
      <c r="Q4" s="91"/>
      <c r="R4" s="95"/>
      <c r="S4" s="103"/>
      <c r="T4" s="104"/>
      <c r="U4" s="105"/>
    </row>
    <row r="5" spans="1:21" ht="24.75" customHeight="1" x14ac:dyDescent="0.15">
      <c r="A5" s="91"/>
      <c r="B5" s="78" t="s">
        <v>9</v>
      </c>
      <c r="C5" s="76" t="s">
        <v>10</v>
      </c>
      <c r="D5" s="76" t="s">
        <v>12</v>
      </c>
      <c r="E5" s="76" t="s">
        <v>9</v>
      </c>
      <c r="F5" s="76" t="s">
        <v>10</v>
      </c>
      <c r="G5" s="76" t="s">
        <v>12</v>
      </c>
      <c r="H5" s="93"/>
      <c r="I5" s="78" t="s">
        <v>9</v>
      </c>
      <c r="J5" s="76" t="s">
        <v>10</v>
      </c>
      <c r="K5" s="76" t="s">
        <v>53</v>
      </c>
      <c r="L5" s="76" t="s">
        <v>9</v>
      </c>
      <c r="M5" s="76" t="s">
        <v>10</v>
      </c>
      <c r="N5" s="76" t="s">
        <v>12</v>
      </c>
      <c r="O5" s="93"/>
      <c r="P5" s="77" t="s">
        <v>9</v>
      </c>
      <c r="Q5" s="76" t="s">
        <v>10</v>
      </c>
      <c r="R5" s="50" t="s">
        <v>12</v>
      </c>
      <c r="S5" s="78" t="s">
        <v>9</v>
      </c>
      <c r="T5" s="76" t="s">
        <v>10</v>
      </c>
      <c r="U5" s="51" t="s">
        <v>53</v>
      </c>
    </row>
    <row r="6" spans="1:21" ht="30.75" customHeight="1" x14ac:dyDescent="0.15">
      <c r="A6" s="76" t="s">
        <v>13</v>
      </c>
      <c r="B6" s="52">
        <v>70</v>
      </c>
      <c r="C6" s="53">
        <v>65</v>
      </c>
      <c r="D6" s="53">
        <v>135</v>
      </c>
      <c r="E6" s="53">
        <v>350</v>
      </c>
      <c r="F6" s="53">
        <v>307</v>
      </c>
      <c r="G6" s="53">
        <v>657</v>
      </c>
      <c r="H6" s="54">
        <v>-522</v>
      </c>
      <c r="I6" s="52">
        <v>756</v>
      </c>
      <c r="J6" s="53">
        <v>428</v>
      </c>
      <c r="K6" s="53">
        <v>1184</v>
      </c>
      <c r="L6" s="53">
        <v>898</v>
      </c>
      <c r="M6" s="53">
        <v>582</v>
      </c>
      <c r="N6" s="53">
        <v>1480</v>
      </c>
      <c r="O6" s="54">
        <v>-296</v>
      </c>
      <c r="P6" s="55">
        <v>-70</v>
      </c>
      <c r="Q6" s="55">
        <v>-66</v>
      </c>
      <c r="R6" s="56">
        <v>-136</v>
      </c>
      <c r="S6" s="57">
        <v>-492</v>
      </c>
      <c r="T6" s="58">
        <v>-462</v>
      </c>
      <c r="U6" s="59">
        <v>-954</v>
      </c>
    </row>
    <row r="7" spans="1:21" ht="30.75" customHeight="1" x14ac:dyDescent="0.15">
      <c r="A7" s="76" t="s">
        <v>25</v>
      </c>
      <c r="B7" s="52">
        <v>133</v>
      </c>
      <c r="C7" s="53">
        <v>129</v>
      </c>
      <c r="D7" s="53">
        <v>262</v>
      </c>
      <c r="E7" s="53">
        <v>514</v>
      </c>
      <c r="F7" s="53">
        <v>429</v>
      </c>
      <c r="G7" s="53">
        <v>943</v>
      </c>
      <c r="H7" s="54">
        <v>-681</v>
      </c>
      <c r="I7" s="52">
        <v>740</v>
      </c>
      <c r="J7" s="53">
        <v>503</v>
      </c>
      <c r="K7" s="53">
        <v>1243</v>
      </c>
      <c r="L7" s="53">
        <v>1032</v>
      </c>
      <c r="M7" s="53">
        <v>765</v>
      </c>
      <c r="N7" s="53">
        <v>1797</v>
      </c>
      <c r="O7" s="54">
        <v>-554</v>
      </c>
      <c r="P7" s="55">
        <v>84</v>
      </c>
      <c r="Q7" s="55">
        <v>81</v>
      </c>
      <c r="R7" s="56">
        <v>165</v>
      </c>
      <c r="S7" s="57">
        <v>-589</v>
      </c>
      <c r="T7" s="58">
        <v>-481</v>
      </c>
      <c r="U7" s="59">
        <v>-1070</v>
      </c>
    </row>
    <row r="8" spans="1:21" ht="30.75" customHeight="1" x14ac:dyDescent="0.15">
      <c r="A8" s="76" t="s">
        <v>14</v>
      </c>
      <c r="B8" s="52">
        <v>48</v>
      </c>
      <c r="C8" s="53">
        <v>37</v>
      </c>
      <c r="D8" s="53">
        <v>85</v>
      </c>
      <c r="E8" s="53">
        <v>219</v>
      </c>
      <c r="F8" s="53">
        <v>152</v>
      </c>
      <c r="G8" s="53">
        <v>371</v>
      </c>
      <c r="H8" s="54">
        <v>-286</v>
      </c>
      <c r="I8" s="52">
        <v>373</v>
      </c>
      <c r="J8" s="53">
        <v>237</v>
      </c>
      <c r="K8" s="53">
        <v>610</v>
      </c>
      <c r="L8" s="53">
        <v>475</v>
      </c>
      <c r="M8" s="53">
        <v>339</v>
      </c>
      <c r="N8" s="53">
        <v>814</v>
      </c>
      <c r="O8" s="54">
        <v>-204</v>
      </c>
      <c r="P8" s="55">
        <v>18</v>
      </c>
      <c r="Q8" s="55">
        <v>4</v>
      </c>
      <c r="R8" s="56">
        <v>22</v>
      </c>
      <c r="S8" s="57">
        <v>-255</v>
      </c>
      <c r="T8" s="58">
        <v>-213</v>
      </c>
      <c r="U8" s="59">
        <v>-468</v>
      </c>
    </row>
    <row r="9" spans="1:21" ht="30.75" customHeight="1" x14ac:dyDescent="0.15">
      <c r="A9" s="76" t="s">
        <v>15</v>
      </c>
      <c r="B9" s="52">
        <v>43</v>
      </c>
      <c r="C9" s="53">
        <v>45</v>
      </c>
      <c r="D9" s="53">
        <v>88</v>
      </c>
      <c r="E9" s="53">
        <v>165</v>
      </c>
      <c r="F9" s="53">
        <v>153</v>
      </c>
      <c r="G9" s="53">
        <v>318</v>
      </c>
      <c r="H9" s="54">
        <v>-230</v>
      </c>
      <c r="I9" s="52">
        <v>262</v>
      </c>
      <c r="J9" s="53">
        <v>171</v>
      </c>
      <c r="K9" s="53">
        <v>433</v>
      </c>
      <c r="L9" s="53">
        <v>329</v>
      </c>
      <c r="M9" s="53">
        <v>297</v>
      </c>
      <c r="N9" s="53">
        <v>626</v>
      </c>
      <c r="O9" s="54">
        <v>-193</v>
      </c>
      <c r="P9" s="55">
        <v>-71</v>
      </c>
      <c r="Q9" s="55">
        <v>-49</v>
      </c>
      <c r="R9" s="56">
        <v>-120</v>
      </c>
      <c r="S9" s="57">
        <v>-260</v>
      </c>
      <c r="T9" s="58">
        <v>-283</v>
      </c>
      <c r="U9" s="59">
        <v>-543</v>
      </c>
    </row>
    <row r="10" spans="1:21" ht="30.75" customHeight="1" x14ac:dyDescent="0.15">
      <c r="A10" s="76" t="s">
        <v>16</v>
      </c>
      <c r="B10" s="52">
        <v>19</v>
      </c>
      <c r="C10" s="53">
        <v>16</v>
      </c>
      <c r="D10" s="53">
        <v>35</v>
      </c>
      <c r="E10" s="53">
        <v>72</v>
      </c>
      <c r="F10" s="53">
        <v>71</v>
      </c>
      <c r="G10" s="53">
        <v>143</v>
      </c>
      <c r="H10" s="54">
        <v>-108</v>
      </c>
      <c r="I10" s="52">
        <v>90</v>
      </c>
      <c r="J10" s="53">
        <v>86</v>
      </c>
      <c r="K10" s="53">
        <v>176</v>
      </c>
      <c r="L10" s="53">
        <v>101</v>
      </c>
      <c r="M10" s="53">
        <v>95</v>
      </c>
      <c r="N10" s="53">
        <v>196</v>
      </c>
      <c r="O10" s="54">
        <v>-20</v>
      </c>
      <c r="P10" s="55">
        <v>29</v>
      </c>
      <c r="Q10" s="55">
        <v>36</v>
      </c>
      <c r="R10" s="56">
        <v>65</v>
      </c>
      <c r="S10" s="57">
        <v>-35</v>
      </c>
      <c r="T10" s="58">
        <v>-28</v>
      </c>
      <c r="U10" s="59">
        <v>-63</v>
      </c>
    </row>
    <row r="11" spans="1:21" ht="30.75" customHeight="1" x14ac:dyDescent="0.15">
      <c r="A11" s="76" t="s">
        <v>17</v>
      </c>
      <c r="B11" s="52">
        <v>1</v>
      </c>
      <c r="C11" s="53">
        <v>0</v>
      </c>
      <c r="D11" s="53">
        <v>1</v>
      </c>
      <c r="E11" s="53">
        <v>17</v>
      </c>
      <c r="F11" s="53">
        <v>20</v>
      </c>
      <c r="G11" s="53">
        <v>37</v>
      </c>
      <c r="H11" s="54">
        <v>-36</v>
      </c>
      <c r="I11" s="52">
        <v>5</v>
      </c>
      <c r="J11" s="53">
        <v>16</v>
      </c>
      <c r="K11" s="53">
        <v>21</v>
      </c>
      <c r="L11" s="53">
        <v>13</v>
      </c>
      <c r="M11" s="53">
        <v>8</v>
      </c>
      <c r="N11" s="53">
        <v>21</v>
      </c>
      <c r="O11" s="54">
        <v>0</v>
      </c>
      <c r="P11" s="55">
        <v>3</v>
      </c>
      <c r="Q11" s="55">
        <v>1</v>
      </c>
      <c r="R11" s="56">
        <v>4</v>
      </c>
      <c r="S11" s="57">
        <v>-21</v>
      </c>
      <c r="T11" s="58">
        <v>-11</v>
      </c>
      <c r="U11" s="59">
        <v>-32</v>
      </c>
    </row>
    <row r="12" spans="1:21" ht="30.75" customHeight="1" thickBot="1" x14ac:dyDescent="0.2">
      <c r="A12" s="60" t="s">
        <v>20</v>
      </c>
      <c r="B12" s="61">
        <v>14</v>
      </c>
      <c r="C12" s="62">
        <v>24</v>
      </c>
      <c r="D12" s="53">
        <v>38</v>
      </c>
      <c r="E12" s="62">
        <v>99</v>
      </c>
      <c r="F12" s="62">
        <v>88</v>
      </c>
      <c r="G12" s="53">
        <v>187</v>
      </c>
      <c r="H12" s="54">
        <v>-149</v>
      </c>
      <c r="I12" s="61">
        <v>106</v>
      </c>
      <c r="J12" s="62">
        <v>111</v>
      </c>
      <c r="K12" s="53">
        <v>217</v>
      </c>
      <c r="L12" s="62">
        <v>151</v>
      </c>
      <c r="M12" s="62">
        <v>130</v>
      </c>
      <c r="N12" s="53">
        <v>281</v>
      </c>
      <c r="O12" s="63">
        <v>-64</v>
      </c>
      <c r="P12" s="55">
        <v>7</v>
      </c>
      <c r="Q12" s="55">
        <v>-7</v>
      </c>
      <c r="R12" s="56">
        <v>0</v>
      </c>
      <c r="S12" s="57">
        <v>-123</v>
      </c>
      <c r="T12" s="64">
        <v>-90</v>
      </c>
      <c r="U12" s="65">
        <v>-213</v>
      </c>
    </row>
    <row r="13" spans="1:21" ht="30.75" customHeight="1" thickTop="1" thickBot="1" x14ac:dyDescent="0.2">
      <c r="A13" s="66" t="s">
        <v>68</v>
      </c>
      <c r="B13" s="67">
        <v>328</v>
      </c>
      <c r="C13" s="68">
        <v>316</v>
      </c>
      <c r="D13" s="68">
        <v>644</v>
      </c>
      <c r="E13" s="68">
        <v>1436</v>
      </c>
      <c r="F13" s="68">
        <v>1220</v>
      </c>
      <c r="G13" s="68">
        <v>2656</v>
      </c>
      <c r="H13" s="69">
        <v>-2012</v>
      </c>
      <c r="I13" s="67">
        <v>2332</v>
      </c>
      <c r="J13" s="70">
        <v>1552</v>
      </c>
      <c r="K13" s="68">
        <v>3884</v>
      </c>
      <c r="L13" s="68">
        <v>2999</v>
      </c>
      <c r="M13" s="68">
        <v>2216</v>
      </c>
      <c r="N13" s="68">
        <v>5215</v>
      </c>
      <c r="O13" s="69">
        <v>-1331</v>
      </c>
      <c r="P13" s="71">
        <v>0</v>
      </c>
      <c r="Q13" s="72">
        <v>0</v>
      </c>
      <c r="R13" s="72">
        <v>0</v>
      </c>
      <c r="S13" s="73">
        <v>-1775</v>
      </c>
      <c r="T13" s="74">
        <v>-1568</v>
      </c>
      <c r="U13" s="75">
        <v>-3343</v>
      </c>
    </row>
    <row r="14" spans="1:21" x14ac:dyDescent="0.1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8490-01BF-4976-8892-6EAF1143FF9C}">
  <sheetPr>
    <pageSetUpPr fitToPage="1"/>
  </sheetPr>
  <dimension ref="A1:U20"/>
  <sheetViews>
    <sheetView showGridLines="0" zoomScale="130" zoomScaleNormal="130" workbookViewId="0">
      <selection activeCell="B9" sqref="B9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39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6" t="s">
        <v>9</v>
      </c>
      <c r="D6" s="36" t="s">
        <v>10</v>
      </c>
      <c r="E6" s="36" t="s">
        <v>11</v>
      </c>
      <c r="F6" s="36" t="s">
        <v>9</v>
      </c>
      <c r="G6" s="36" t="s">
        <v>10</v>
      </c>
      <c r="H6" s="36" t="s">
        <v>12</v>
      </c>
      <c r="I6" s="36" t="s">
        <v>9</v>
      </c>
      <c r="J6" s="36" t="s">
        <v>10</v>
      </c>
      <c r="K6" s="36" t="s">
        <v>12</v>
      </c>
      <c r="L6" s="36" t="s">
        <v>9</v>
      </c>
      <c r="M6" s="36" t="s">
        <v>10</v>
      </c>
      <c r="N6" s="36" t="s">
        <v>12</v>
      </c>
      <c r="O6" s="36" t="s">
        <v>9</v>
      </c>
      <c r="P6" s="36" t="s">
        <v>10</v>
      </c>
      <c r="Q6" s="36" t="s">
        <v>12</v>
      </c>
      <c r="R6" s="36" t="s">
        <v>9</v>
      </c>
      <c r="S6" s="36" t="s">
        <v>10</v>
      </c>
      <c r="T6" s="36" t="s">
        <v>12</v>
      </c>
      <c r="U6" s="115"/>
    </row>
    <row r="7" spans="1:21" ht="36.75" customHeight="1" x14ac:dyDescent="0.15">
      <c r="A7" s="36" t="s">
        <v>13</v>
      </c>
      <c r="B7" s="7">
        <v>19664</v>
      </c>
      <c r="C7" s="7">
        <v>19699</v>
      </c>
      <c r="D7" s="7">
        <v>19402</v>
      </c>
      <c r="E7" s="7">
        <f t="shared" ref="E7:E13" si="0">SUM(C7:D7)</f>
        <v>39101</v>
      </c>
      <c r="F7" s="5">
        <v>5</v>
      </c>
      <c r="G7" s="5">
        <v>6</v>
      </c>
      <c r="H7" s="5">
        <f t="shared" ref="H7:H13" si="1">SUM(F7+G7)</f>
        <v>11</v>
      </c>
      <c r="I7" s="5">
        <v>38</v>
      </c>
      <c r="J7" s="5">
        <v>32</v>
      </c>
      <c r="K7" s="5">
        <f t="shared" ref="K7:K13" si="2">SUM(I7+J7)</f>
        <v>70</v>
      </c>
      <c r="L7" s="5">
        <v>34</v>
      </c>
      <c r="M7" s="5">
        <v>26</v>
      </c>
      <c r="N7" s="5">
        <f t="shared" ref="N7:N13" si="3">SUM(L7+M7)</f>
        <v>60</v>
      </c>
      <c r="O7" s="5">
        <v>49</v>
      </c>
      <c r="P7" s="5">
        <v>28</v>
      </c>
      <c r="Q7" s="5">
        <f t="shared" ref="Q7:Q13" si="4">SUM(O7+P7)</f>
        <v>77</v>
      </c>
      <c r="R7" s="6">
        <v>-5</v>
      </c>
      <c r="S7" s="6">
        <v>8</v>
      </c>
      <c r="T7" s="6">
        <f t="shared" ref="T7:T13" si="5">SUM(R7+S7)</f>
        <v>3</v>
      </c>
      <c r="U7" s="7">
        <f t="shared" ref="U7:U13" si="6">H7-K7+N7-Q7+T7</f>
        <v>-73</v>
      </c>
    </row>
    <row r="8" spans="1:21" ht="36.75" customHeight="1" x14ac:dyDescent="0.15">
      <c r="A8" s="36" t="s">
        <v>25</v>
      </c>
      <c r="B8" s="7">
        <v>27599</v>
      </c>
      <c r="C8" s="7">
        <v>29067</v>
      </c>
      <c r="D8" s="7">
        <v>29208</v>
      </c>
      <c r="E8" s="7">
        <f t="shared" si="0"/>
        <v>58275</v>
      </c>
      <c r="F8" s="5">
        <v>12</v>
      </c>
      <c r="G8" s="5">
        <v>6</v>
      </c>
      <c r="H8" s="5">
        <f t="shared" si="1"/>
        <v>18</v>
      </c>
      <c r="I8" s="5">
        <v>29</v>
      </c>
      <c r="J8" s="5">
        <v>39</v>
      </c>
      <c r="K8" s="5">
        <f t="shared" si="2"/>
        <v>68</v>
      </c>
      <c r="L8" s="5">
        <v>39</v>
      </c>
      <c r="M8" s="5">
        <v>31</v>
      </c>
      <c r="N8" s="5">
        <f t="shared" si="3"/>
        <v>70</v>
      </c>
      <c r="O8" s="5">
        <v>62</v>
      </c>
      <c r="P8" s="5">
        <v>42</v>
      </c>
      <c r="Q8" s="5">
        <f t="shared" si="4"/>
        <v>104</v>
      </c>
      <c r="R8" s="6">
        <v>-2</v>
      </c>
      <c r="S8" s="6">
        <v>-6</v>
      </c>
      <c r="T8" s="6">
        <f t="shared" si="5"/>
        <v>-8</v>
      </c>
      <c r="U8" s="7">
        <f t="shared" si="6"/>
        <v>-92</v>
      </c>
    </row>
    <row r="9" spans="1:21" ht="36.75" customHeight="1" x14ac:dyDescent="0.15">
      <c r="A9" s="36" t="s">
        <v>14</v>
      </c>
      <c r="B9" s="7">
        <v>10363</v>
      </c>
      <c r="C9" s="7">
        <v>11004</v>
      </c>
      <c r="D9" s="7">
        <v>10829</v>
      </c>
      <c r="E9" s="7">
        <f t="shared" si="0"/>
        <v>21833</v>
      </c>
      <c r="F9" s="5">
        <v>4</v>
      </c>
      <c r="G9" s="5">
        <v>4</v>
      </c>
      <c r="H9" s="5">
        <f t="shared" si="1"/>
        <v>8</v>
      </c>
      <c r="I9" s="5">
        <v>12</v>
      </c>
      <c r="J9" s="5">
        <v>16</v>
      </c>
      <c r="K9" s="5">
        <f t="shared" si="2"/>
        <v>28</v>
      </c>
      <c r="L9" s="5">
        <v>29</v>
      </c>
      <c r="M9" s="5">
        <v>13</v>
      </c>
      <c r="N9" s="5">
        <f t="shared" si="3"/>
        <v>42</v>
      </c>
      <c r="O9" s="5">
        <v>26</v>
      </c>
      <c r="P9" s="5">
        <v>24</v>
      </c>
      <c r="Q9" s="5">
        <f t="shared" si="4"/>
        <v>50</v>
      </c>
      <c r="R9" s="6">
        <v>9</v>
      </c>
      <c r="S9" s="6">
        <v>3</v>
      </c>
      <c r="T9" s="6">
        <f t="shared" si="5"/>
        <v>12</v>
      </c>
      <c r="U9" s="7">
        <f t="shared" si="6"/>
        <v>-16</v>
      </c>
    </row>
    <row r="10" spans="1:21" ht="36.75" customHeight="1" x14ac:dyDescent="0.15">
      <c r="A10" s="36" t="s">
        <v>15</v>
      </c>
      <c r="B10" s="7">
        <v>9220</v>
      </c>
      <c r="C10" s="7">
        <v>10128</v>
      </c>
      <c r="D10" s="7">
        <v>10637</v>
      </c>
      <c r="E10" s="7">
        <f t="shared" si="0"/>
        <v>20765</v>
      </c>
      <c r="F10" s="5">
        <v>2</v>
      </c>
      <c r="G10" s="5">
        <v>2</v>
      </c>
      <c r="H10" s="5">
        <f t="shared" si="1"/>
        <v>4</v>
      </c>
      <c r="I10" s="5">
        <v>14</v>
      </c>
      <c r="J10" s="5">
        <v>19</v>
      </c>
      <c r="K10" s="5">
        <f t="shared" si="2"/>
        <v>33</v>
      </c>
      <c r="L10" s="5">
        <v>12</v>
      </c>
      <c r="M10" s="5">
        <v>13</v>
      </c>
      <c r="N10" s="5">
        <f t="shared" si="3"/>
        <v>25</v>
      </c>
      <c r="O10" s="5">
        <v>24</v>
      </c>
      <c r="P10" s="5">
        <v>11</v>
      </c>
      <c r="Q10" s="5">
        <f t="shared" si="4"/>
        <v>35</v>
      </c>
      <c r="R10" s="6">
        <v>-6</v>
      </c>
      <c r="S10" s="6">
        <v>-1</v>
      </c>
      <c r="T10" s="6">
        <f t="shared" si="5"/>
        <v>-7</v>
      </c>
      <c r="U10" s="7">
        <f t="shared" si="6"/>
        <v>-46</v>
      </c>
    </row>
    <row r="11" spans="1:21" ht="36.75" customHeight="1" x14ac:dyDescent="0.15">
      <c r="A11" s="36" t="s">
        <v>16</v>
      </c>
      <c r="B11" s="7">
        <v>3736</v>
      </c>
      <c r="C11" s="7">
        <v>4439</v>
      </c>
      <c r="D11" s="7">
        <v>4600</v>
      </c>
      <c r="E11" s="7">
        <f t="shared" si="0"/>
        <v>9039</v>
      </c>
      <c r="F11" s="5">
        <v>3</v>
      </c>
      <c r="G11" s="5">
        <v>3</v>
      </c>
      <c r="H11" s="5">
        <f t="shared" si="1"/>
        <v>6</v>
      </c>
      <c r="I11" s="5">
        <v>11</v>
      </c>
      <c r="J11" s="5">
        <v>4</v>
      </c>
      <c r="K11" s="5">
        <f t="shared" si="2"/>
        <v>15</v>
      </c>
      <c r="L11" s="5">
        <v>4</v>
      </c>
      <c r="M11" s="5">
        <v>7</v>
      </c>
      <c r="N11" s="5">
        <f t="shared" si="3"/>
        <v>11</v>
      </c>
      <c r="O11" s="5">
        <v>6</v>
      </c>
      <c r="P11" s="5">
        <v>4</v>
      </c>
      <c r="Q11" s="5">
        <f t="shared" si="4"/>
        <v>10</v>
      </c>
      <c r="R11" s="6">
        <v>-4</v>
      </c>
      <c r="S11" s="6">
        <v>-6</v>
      </c>
      <c r="T11" s="6">
        <f t="shared" si="5"/>
        <v>-10</v>
      </c>
      <c r="U11" s="7">
        <f t="shared" si="6"/>
        <v>-18</v>
      </c>
    </row>
    <row r="12" spans="1:21" ht="36.75" customHeight="1" x14ac:dyDescent="0.15">
      <c r="A12" s="36" t="s">
        <v>17</v>
      </c>
      <c r="B12" s="7">
        <v>410</v>
      </c>
      <c r="C12" s="7">
        <v>422</v>
      </c>
      <c r="D12" s="7">
        <v>482</v>
      </c>
      <c r="E12" s="7">
        <f t="shared" si="0"/>
        <v>904</v>
      </c>
      <c r="F12" s="5">
        <v>0</v>
      </c>
      <c r="G12" s="5">
        <v>0</v>
      </c>
      <c r="H12" s="5">
        <f t="shared" si="1"/>
        <v>0</v>
      </c>
      <c r="I12" s="5">
        <v>1</v>
      </c>
      <c r="J12" s="5">
        <v>2</v>
      </c>
      <c r="K12" s="5">
        <f t="shared" si="2"/>
        <v>3</v>
      </c>
      <c r="L12" s="5">
        <v>0</v>
      </c>
      <c r="M12" s="5">
        <v>1</v>
      </c>
      <c r="N12" s="5">
        <f t="shared" si="3"/>
        <v>1</v>
      </c>
      <c r="O12" s="5">
        <v>1</v>
      </c>
      <c r="P12" s="5">
        <v>0</v>
      </c>
      <c r="Q12" s="5">
        <f t="shared" si="4"/>
        <v>1</v>
      </c>
      <c r="R12" s="6">
        <v>0</v>
      </c>
      <c r="S12" s="6">
        <v>2</v>
      </c>
      <c r="T12" s="6">
        <f t="shared" si="5"/>
        <v>2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5084</v>
      </c>
      <c r="C13" s="24">
        <v>6107</v>
      </c>
      <c r="D13" s="24">
        <v>6455</v>
      </c>
      <c r="E13" s="7">
        <f t="shared" si="0"/>
        <v>12562</v>
      </c>
      <c r="F13" s="10">
        <v>0</v>
      </c>
      <c r="G13" s="10">
        <v>4</v>
      </c>
      <c r="H13" s="10">
        <f t="shared" si="1"/>
        <v>4</v>
      </c>
      <c r="I13" s="10">
        <v>4</v>
      </c>
      <c r="J13" s="10">
        <v>2</v>
      </c>
      <c r="K13" s="10">
        <f t="shared" si="2"/>
        <v>6</v>
      </c>
      <c r="L13" s="10">
        <v>7</v>
      </c>
      <c r="M13" s="10">
        <v>5</v>
      </c>
      <c r="N13" s="10">
        <f t="shared" si="3"/>
        <v>12</v>
      </c>
      <c r="O13" s="10">
        <v>10</v>
      </c>
      <c r="P13" s="10">
        <v>9</v>
      </c>
      <c r="Q13" s="10">
        <f t="shared" si="4"/>
        <v>19</v>
      </c>
      <c r="R13" s="11">
        <v>8</v>
      </c>
      <c r="S13" s="11">
        <v>0</v>
      </c>
      <c r="T13" s="6">
        <f t="shared" si="5"/>
        <v>8</v>
      </c>
      <c r="U13" s="7">
        <f t="shared" si="6"/>
        <v>-1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76076</v>
      </c>
      <c r="C14" s="20">
        <f>SUM(C7:C13)</f>
        <v>80866</v>
      </c>
      <c r="D14" s="20">
        <f>SUM(D7:D13)</f>
        <v>81613</v>
      </c>
      <c r="E14" s="18">
        <f>C14+D14</f>
        <v>162479</v>
      </c>
      <c r="F14" s="18">
        <f t="shared" ref="F14:U14" si="7">SUM(F7:F13)</f>
        <v>26</v>
      </c>
      <c r="G14" s="18">
        <f t="shared" si="7"/>
        <v>25</v>
      </c>
      <c r="H14" s="18">
        <f t="shared" si="7"/>
        <v>51</v>
      </c>
      <c r="I14" s="18">
        <f t="shared" si="7"/>
        <v>109</v>
      </c>
      <c r="J14" s="18">
        <f t="shared" si="7"/>
        <v>114</v>
      </c>
      <c r="K14" s="18">
        <f t="shared" si="7"/>
        <v>223</v>
      </c>
      <c r="L14" s="18">
        <f t="shared" si="7"/>
        <v>125</v>
      </c>
      <c r="M14" s="18">
        <f t="shared" si="7"/>
        <v>96</v>
      </c>
      <c r="N14" s="18">
        <f t="shared" si="7"/>
        <v>221</v>
      </c>
      <c r="O14" s="18">
        <f t="shared" si="7"/>
        <v>178</v>
      </c>
      <c r="P14" s="18">
        <f t="shared" si="7"/>
        <v>118</v>
      </c>
      <c r="Q14" s="18">
        <f t="shared" si="7"/>
        <v>296</v>
      </c>
      <c r="R14" s="18">
        <f t="shared" si="7"/>
        <v>0</v>
      </c>
      <c r="S14" s="18">
        <f t="shared" si="7"/>
        <v>0</v>
      </c>
      <c r="T14" s="18">
        <f t="shared" si="7"/>
        <v>0</v>
      </c>
      <c r="U14" s="19">
        <f t="shared" si="7"/>
        <v>-247</v>
      </c>
    </row>
    <row r="15" spans="1:21" ht="36.75" customHeight="1" thickTop="1" x14ac:dyDescent="0.15">
      <c r="A15" s="12" t="s">
        <v>19</v>
      </c>
      <c r="B15" s="21">
        <f>B14-B16</f>
        <v>-109</v>
      </c>
      <c r="C15" s="21">
        <f>C14-C16</f>
        <v>-136</v>
      </c>
      <c r="D15" s="21">
        <f>D14-D16</f>
        <v>-111</v>
      </c>
      <c r="E15" s="21">
        <f>C15+D15</f>
        <v>-247</v>
      </c>
      <c r="F15" s="107">
        <f>H14-K14</f>
        <v>-172</v>
      </c>
      <c r="G15" s="108"/>
      <c r="H15" s="108"/>
      <c r="I15" s="108"/>
      <c r="J15" s="108"/>
      <c r="K15" s="109"/>
      <c r="L15" s="107">
        <f>N14-Q14</f>
        <v>-75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76185</v>
      </c>
      <c r="C16" s="23">
        <v>81002</v>
      </c>
      <c r="D16" s="23">
        <v>81724</v>
      </c>
      <c r="E16" s="22">
        <v>162726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CB34-7E99-4CFB-B720-EBC5B270995D}">
  <sheetPr>
    <pageSetUpPr fitToPage="1"/>
  </sheetPr>
  <dimension ref="A1:U20"/>
  <sheetViews>
    <sheetView showGridLines="0" topLeftCell="A2" zoomScale="130" zoomScaleNormal="130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38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115"/>
    </row>
    <row r="7" spans="1:21" ht="36.75" customHeight="1" x14ac:dyDescent="0.15">
      <c r="A7" s="35" t="s">
        <v>13</v>
      </c>
      <c r="B7" s="7">
        <v>19711</v>
      </c>
      <c r="C7" s="7">
        <v>19752</v>
      </c>
      <c r="D7" s="7">
        <v>19422</v>
      </c>
      <c r="E7" s="7">
        <f>SUM(C7:D7)</f>
        <v>39174</v>
      </c>
      <c r="F7" s="5">
        <v>2</v>
      </c>
      <c r="G7" s="5">
        <v>7</v>
      </c>
      <c r="H7" s="5">
        <f>SUM(F7+G7)</f>
        <v>9</v>
      </c>
      <c r="I7" s="5">
        <v>34</v>
      </c>
      <c r="J7" s="5">
        <v>30</v>
      </c>
      <c r="K7" s="5">
        <f t="shared" ref="K7:K13" si="0">SUM(I7+J7)</f>
        <v>64</v>
      </c>
      <c r="L7" s="5">
        <v>35</v>
      </c>
      <c r="M7" s="5">
        <v>15</v>
      </c>
      <c r="N7" s="5">
        <f t="shared" ref="N7:N13" si="1">SUM(L7+M7)</f>
        <v>50</v>
      </c>
      <c r="O7" s="5">
        <v>47</v>
      </c>
      <c r="P7" s="5">
        <v>31</v>
      </c>
      <c r="Q7" s="5">
        <f t="shared" ref="Q7:Q13" si="2">SUM(O7+P7)</f>
        <v>78</v>
      </c>
      <c r="R7" s="6">
        <v>-9</v>
      </c>
      <c r="S7" s="6">
        <v>-6</v>
      </c>
      <c r="T7" s="6">
        <f t="shared" ref="T7:T13" si="3">SUM(R7+S7)</f>
        <v>-15</v>
      </c>
      <c r="U7" s="7">
        <f>H7-K7+N7-Q7+T7</f>
        <v>-98</v>
      </c>
    </row>
    <row r="8" spans="1:21" ht="36.75" customHeight="1" x14ac:dyDescent="0.15">
      <c r="A8" s="35" t="s">
        <v>25</v>
      </c>
      <c r="B8" s="7">
        <v>27627</v>
      </c>
      <c r="C8" s="7">
        <v>29109</v>
      </c>
      <c r="D8" s="7">
        <v>29258</v>
      </c>
      <c r="E8" s="7">
        <f>SUM(C8:D8)</f>
        <v>58367</v>
      </c>
      <c r="F8" s="5">
        <v>12</v>
      </c>
      <c r="G8" s="5">
        <v>4</v>
      </c>
      <c r="H8" s="5">
        <f t="shared" ref="H8:H13" si="4">SUM(F8+G8)</f>
        <v>16</v>
      </c>
      <c r="I8" s="5">
        <v>46</v>
      </c>
      <c r="J8" s="5">
        <v>51</v>
      </c>
      <c r="K8" s="5">
        <f t="shared" si="0"/>
        <v>97</v>
      </c>
      <c r="L8" s="5">
        <v>36</v>
      </c>
      <c r="M8" s="5">
        <v>26</v>
      </c>
      <c r="N8" s="5">
        <f t="shared" si="1"/>
        <v>62</v>
      </c>
      <c r="O8" s="5">
        <v>55</v>
      </c>
      <c r="P8" s="5">
        <v>54</v>
      </c>
      <c r="Q8" s="5">
        <f t="shared" si="2"/>
        <v>109</v>
      </c>
      <c r="R8" s="6">
        <v>-4</v>
      </c>
      <c r="S8" s="6">
        <v>1</v>
      </c>
      <c r="T8" s="6">
        <f t="shared" si="3"/>
        <v>-3</v>
      </c>
      <c r="U8" s="7">
        <f>H8-K8+N8-Q8+T8</f>
        <v>-131</v>
      </c>
    </row>
    <row r="9" spans="1:21" ht="36.75" customHeight="1" x14ac:dyDescent="0.15">
      <c r="A9" s="35" t="s">
        <v>14</v>
      </c>
      <c r="B9" s="7">
        <v>10370</v>
      </c>
      <c r="C9" s="7">
        <v>11000</v>
      </c>
      <c r="D9" s="7">
        <v>10849</v>
      </c>
      <c r="E9" s="7">
        <f t="shared" ref="E9:E12" si="5">SUM(C9:D9)</f>
        <v>21849</v>
      </c>
      <c r="F9" s="5">
        <v>2</v>
      </c>
      <c r="G9" s="5">
        <v>2</v>
      </c>
      <c r="H9" s="5">
        <f t="shared" si="4"/>
        <v>4</v>
      </c>
      <c r="I9" s="5">
        <v>21</v>
      </c>
      <c r="J9" s="5">
        <v>15</v>
      </c>
      <c r="K9" s="5">
        <f t="shared" si="0"/>
        <v>36</v>
      </c>
      <c r="L9" s="5">
        <v>24</v>
      </c>
      <c r="M9" s="5">
        <v>12</v>
      </c>
      <c r="N9" s="5">
        <f t="shared" si="1"/>
        <v>36</v>
      </c>
      <c r="O9" s="5">
        <v>27</v>
      </c>
      <c r="P9" s="5">
        <v>23</v>
      </c>
      <c r="Q9" s="5">
        <f t="shared" si="2"/>
        <v>50</v>
      </c>
      <c r="R9" s="6">
        <v>10</v>
      </c>
      <c r="S9" s="6">
        <v>5</v>
      </c>
      <c r="T9" s="6">
        <f t="shared" si="3"/>
        <v>15</v>
      </c>
      <c r="U9" s="7">
        <f t="shared" ref="U9:U13" si="6">H9-K9+N9-Q9+T9</f>
        <v>-31</v>
      </c>
    </row>
    <row r="10" spans="1:21" ht="36.75" customHeight="1" x14ac:dyDescent="0.15">
      <c r="A10" s="35" t="s">
        <v>15</v>
      </c>
      <c r="B10" s="7">
        <v>9238</v>
      </c>
      <c r="C10" s="7">
        <v>10158</v>
      </c>
      <c r="D10" s="7">
        <v>10653</v>
      </c>
      <c r="E10" s="7">
        <f t="shared" si="5"/>
        <v>20811</v>
      </c>
      <c r="F10" s="5">
        <v>7</v>
      </c>
      <c r="G10" s="5">
        <v>3</v>
      </c>
      <c r="H10" s="5">
        <f t="shared" si="4"/>
        <v>10</v>
      </c>
      <c r="I10" s="5">
        <v>12</v>
      </c>
      <c r="J10" s="5">
        <v>8</v>
      </c>
      <c r="K10" s="5">
        <f t="shared" si="0"/>
        <v>20</v>
      </c>
      <c r="L10" s="5">
        <v>8</v>
      </c>
      <c r="M10" s="5">
        <v>17</v>
      </c>
      <c r="N10" s="5">
        <f t="shared" si="1"/>
        <v>25</v>
      </c>
      <c r="O10" s="5">
        <v>14</v>
      </c>
      <c r="P10" s="5">
        <v>21</v>
      </c>
      <c r="Q10" s="5">
        <f t="shared" si="2"/>
        <v>35</v>
      </c>
      <c r="R10" s="6">
        <v>2</v>
      </c>
      <c r="S10" s="6">
        <v>-5</v>
      </c>
      <c r="T10" s="6">
        <f t="shared" si="3"/>
        <v>-3</v>
      </c>
      <c r="U10" s="7">
        <f>H10-K10+N10-Q10+T10</f>
        <v>-23</v>
      </c>
    </row>
    <row r="11" spans="1:21" ht="36.75" customHeight="1" x14ac:dyDescent="0.15">
      <c r="A11" s="35" t="s">
        <v>16</v>
      </c>
      <c r="B11" s="7">
        <v>3746</v>
      </c>
      <c r="C11" s="7">
        <v>4453</v>
      </c>
      <c r="D11" s="7">
        <v>4604</v>
      </c>
      <c r="E11" s="7">
        <f t="shared" si="5"/>
        <v>9057</v>
      </c>
      <c r="F11" s="5">
        <v>0</v>
      </c>
      <c r="G11" s="5">
        <v>2</v>
      </c>
      <c r="H11" s="5">
        <f t="shared" si="4"/>
        <v>2</v>
      </c>
      <c r="I11" s="5">
        <v>10</v>
      </c>
      <c r="J11" s="5">
        <v>3</v>
      </c>
      <c r="K11" s="5">
        <f>SUM(I11+J11)</f>
        <v>13</v>
      </c>
      <c r="L11" s="5">
        <v>6</v>
      </c>
      <c r="M11" s="5">
        <v>6</v>
      </c>
      <c r="N11" s="5">
        <f t="shared" si="1"/>
        <v>12</v>
      </c>
      <c r="O11" s="5">
        <v>7</v>
      </c>
      <c r="P11" s="5">
        <v>7</v>
      </c>
      <c r="Q11" s="5">
        <f t="shared" si="2"/>
        <v>14</v>
      </c>
      <c r="R11" s="6">
        <v>4</v>
      </c>
      <c r="S11" s="6">
        <v>7</v>
      </c>
      <c r="T11" s="6">
        <f>SUM(R11+S11)</f>
        <v>11</v>
      </c>
      <c r="U11" s="7">
        <f t="shared" si="6"/>
        <v>-2</v>
      </c>
    </row>
    <row r="12" spans="1:21" ht="36.75" customHeight="1" x14ac:dyDescent="0.15">
      <c r="A12" s="35" t="s">
        <v>17</v>
      </c>
      <c r="B12" s="7">
        <v>410</v>
      </c>
      <c r="C12" s="7">
        <v>424</v>
      </c>
      <c r="D12" s="7">
        <v>481</v>
      </c>
      <c r="E12" s="7">
        <f t="shared" si="5"/>
        <v>905</v>
      </c>
      <c r="F12" s="5">
        <v>0</v>
      </c>
      <c r="G12" s="5">
        <v>0</v>
      </c>
      <c r="H12" s="5">
        <f t="shared" si="4"/>
        <v>0</v>
      </c>
      <c r="I12" s="5">
        <v>4</v>
      </c>
      <c r="J12" s="5">
        <v>2</v>
      </c>
      <c r="K12" s="5">
        <f t="shared" si="0"/>
        <v>6</v>
      </c>
      <c r="L12" s="5">
        <v>0</v>
      </c>
      <c r="M12" s="5">
        <v>3</v>
      </c>
      <c r="N12" s="5">
        <f t="shared" si="1"/>
        <v>3</v>
      </c>
      <c r="O12" s="5">
        <v>0</v>
      </c>
      <c r="P12" s="5">
        <v>2</v>
      </c>
      <c r="Q12" s="5">
        <f t="shared" si="2"/>
        <v>2</v>
      </c>
      <c r="R12" s="6">
        <v>1</v>
      </c>
      <c r="S12" s="6">
        <v>0</v>
      </c>
      <c r="T12" s="6">
        <f t="shared" si="3"/>
        <v>1</v>
      </c>
      <c r="U12" s="7">
        <f t="shared" si="6"/>
        <v>-4</v>
      </c>
    </row>
    <row r="13" spans="1:21" ht="36.75" customHeight="1" thickBot="1" x14ac:dyDescent="0.2">
      <c r="A13" s="9" t="s">
        <v>20</v>
      </c>
      <c r="B13" s="24">
        <v>5083</v>
      </c>
      <c r="C13" s="24">
        <v>6106</v>
      </c>
      <c r="D13" s="24">
        <v>6457</v>
      </c>
      <c r="E13" s="7">
        <f>SUM(C13:D13)</f>
        <v>12563</v>
      </c>
      <c r="F13" s="10">
        <v>1</v>
      </c>
      <c r="G13" s="10">
        <v>4</v>
      </c>
      <c r="H13" s="10">
        <f t="shared" si="4"/>
        <v>5</v>
      </c>
      <c r="I13" s="10">
        <v>7</v>
      </c>
      <c r="J13" s="10">
        <v>9</v>
      </c>
      <c r="K13" s="10">
        <f t="shared" si="0"/>
        <v>16</v>
      </c>
      <c r="L13" s="10">
        <v>6</v>
      </c>
      <c r="M13" s="10">
        <v>7</v>
      </c>
      <c r="N13" s="10">
        <f t="shared" si="1"/>
        <v>13</v>
      </c>
      <c r="O13" s="10">
        <v>8</v>
      </c>
      <c r="P13" s="10">
        <v>6</v>
      </c>
      <c r="Q13" s="10">
        <f t="shared" si="2"/>
        <v>14</v>
      </c>
      <c r="R13" s="6">
        <v>-4</v>
      </c>
      <c r="S13" s="11">
        <v>-2</v>
      </c>
      <c r="T13" s="6">
        <f t="shared" si="3"/>
        <v>-6</v>
      </c>
      <c r="U13" s="7">
        <f t="shared" si="6"/>
        <v>-18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76185</v>
      </c>
      <c r="C14" s="20">
        <f>SUM(C7:C13)</f>
        <v>81002</v>
      </c>
      <c r="D14" s="20">
        <f>SUM(D7:D13)</f>
        <v>81724</v>
      </c>
      <c r="E14" s="18">
        <f>C14+D14</f>
        <v>162726</v>
      </c>
      <c r="F14" s="18">
        <f>SUM(F7:F13)</f>
        <v>24</v>
      </c>
      <c r="G14" s="18">
        <f>SUM(G7:G13)</f>
        <v>22</v>
      </c>
      <c r="H14" s="18">
        <f>SUM(H7:H13)</f>
        <v>46</v>
      </c>
      <c r="I14" s="18">
        <f t="shared" ref="I14:U14" si="7">SUM(I7:I13)</f>
        <v>134</v>
      </c>
      <c r="J14" s="18">
        <f t="shared" si="7"/>
        <v>118</v>
      </c>
      <c r="K14" s="18">
        <f>SUM(K7:K13)</f>
        <v>252</v>
      </c>
      <c r="L14" s="18">
        <f t="shared" si="7"/>
        <v>115</v>
      </c>
      <c r="M14" s="18">
        <f t="shared" si="7"/>
        <v>86</v>
      </c>
      <c r="N14" s="18">
        <f t="shared" si="7"/>
        <v>201</v>
      </c>
      <c r="O14" s="18">
        <f t="shared" si="7"/>
        <v>158</v>
      </c>
      <c r="P14" s="18">
        <f t="shared" si="7"/>
        <v>144</v>
      </c>
      <c r="Q14" s="18">
        <f>SUM(Q7:Q13)</f>
        <v>302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-307</v>
      </c>
    </row>
    <row r="15" spans="1:21" ht="36.75" customHeight="1" thickTop="1" x14ac:dyDescent="0.15">
      <c r="A15" s="12" t="s">
        <v>19</v>
      </c>
      <c r="B15" s="21">
        <f>B14-B16</f>
        <v>-86</v>
      </c>
      <c r="C15" s="21">
        <f>C14-C16</f>
        <v>-153</v>
      </c>
      <c r="D15" s="21">
        <f>D14-D16</f>
        <v>-154</v>
      </c>
      <c r="E15" s="21">
        <f>C15+D15</f>
        <v>-307</v>
      </c>
      <c r="F15" s="107">
        <f>H14-K14</f>
        <v>-206</v>
      </c>
      <c r="G15" s="108"/>
      <c r="H15" s="108"/>
      <c r="I15" s="108"/>
      <c r="J15" s="108"/>
      <c r="K15" s="109"/>
      <c r="L15" s="107">
        <f>N14-Q14</f>
        <v>-101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76271</v>
      </c>
      <c r="C16" s="23">
        <v>81155</v>
      </c>
      <c r="D16" s="23">
        <v>81878</v>
      </c>
      <c r="E16" s="22">
        <v>163033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A3FB-3668-421C-972B-C8CF99737597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37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115"/>
    </row>
    <row r="7" spans="1:21" ht="36.75" customHeight="1" x14ac:dyDescent="0.15">
      <c r="A7" s="34" t="s">
        <v>13</v>
      </c>
      <c r="B7" s="7">
        <v>19769</v>
      </c>
      <c r="C7" s="7">
        <v>19805</v>
      </c>
      <c r="D7" s="7">
        <v>19467</v>
      </c>
      <c r="E7" s="7">
        <f>SUM(C7:D7)</f>
        <v>39272</v>
      </c>
      <c r="F7" s="5">
        <v>7</v>
      </c>
      <c r="G7" s="5">
        <v>4</v>
      </c>
      <c r="H7" s="5">
        <f>SUM(F7+G7)</f>
        <v>11</v>
      </c>
      <c r="I7" s="5">
        <v>30</v>
      </c>
      <c r="J7" s="5">
        <v>28</v>
      </c>
      <c r="K7" s="5">
        <f t="shared" ref="K7:K13" si="0">SUM(I7+J7)</f>
        <v>58</v>
      </c>
      <c r="L7" s="5">
        <v>40</v>
      </c>
      <c r="M7" s="5">
        <v>23</v>
      </c>
      <c r="N7" s="5">
        <f t="shared" ref="N7:N13" si="1">SUM(L7+M7)</f>
        <v>63</v>
      </c>
      <c r="O7" s="5">
        <v>59</v>
      </c>
      <c r="P7" s="5">
        <v>36</v>
      </c>
      <c r="Q7" s="5">
        <f t="shared" ref="Q7:Q13" si="2">SUM(O7+P7)</f>
        <v>95</v>
      </c>
      <c r="R7" s="6">
        <v>9</v>
      </c>
      <c r="S7" s="6">
        <v>2</v>
      </c>
      <c r="T7" s="6">
        <f t="shared" ref="T7:T13" si="3">SUM(R7+S7)</f>
        <v>11</v>
      </c>
      <c r="U7" s="7">
        <f>H7-K7+N7-Q7+T7</f>
        <v>-68</v>
      </c>
    </row>
    <row r="8" spans="1:21" ht="36.75" customHeight="1" x14ac:dyDescent="0.15">
      <c r="A8" s="34" t="s">
        <v>25</v>
      </c>
      <c r="B8" s="7">
        <v>27656</v>
      </c>
      <c r="C8" s="7">
        <v>29166</v>
      </c>
      <c r="D8" s="7">
        <v>29332</v>
      </c>
      <c r="E8" s="7">
        <f>SUM(C8:D8)</f>
        <v>58498</v>
      </c>
      <c r="F8" s="5">
        <v>7</v>
      </c>
      <c r="G8" s="5">
        <v>14</v>
      </c>
      <c r="H8" s="5">
        <f t="shared" ref="H8:H13" si="4">SUM(F8+G8)</f>
        <v>21</v>
      </c>
      <c r="I8" s="5">
        <v>52</v>
      </c>
      <c r="J8" s="5">
        <v>38</v>
      </c>
      <c r="K8" s="5">
        <f t="shared" si="0"/>
        <v>90</v>
      </c>
      <c r="L8" s="5">
        <v>50</v>
      </c>
      <c r="M8" s="5">
        <v>20</v>
      </c>
      <c r="N8" s="5">
        <f t="shared" si="1"/>
        <v>70</v>
      </c>
      <c r="O8" s="5">
        <v>67</v>
      </c>
      <c r="P8" s="5">
        <v>47</v>
      </c>
      <c r="Q8" s="5">
        <f t="shared" si="2"/>
        <v>114</v>
      </c>
      <c r="R8" s="6">
        <v>6</v>
      </c>
      <c r="S8" s="6">
        <v>16</v>
      </c>
      <c r="T8" s="6">
        <f t="shared" si="3"/>
        <v>22</v>
      </c>
      <c r="U8" s="7">
        <f>H8-K8+N8-Q8+T8</f>
        <v>-91</v>
      </c>
    </row>
    <row r="9" spans="1:21" ht="36.75" customHeight="1" x14ac:dyDescent="0.15">
      <c r="A9" s="34" t="s">
        <v>14</v>
      </c>
      <c r="B9" s="7">
        <v>10373</v>
      </c>
      <c r="C9" s="7">
        <v>11012</v>
      </c>
      <c r="D9" s="7">
        <v>10868</v>
      </c>
      <c r="E9" s="7">
        <f t="shared" ref="E9:E12" si="5">SUM(C9:D9)</f>
        <v>21880</v>
      </c>
      <c r="F9" s="5">
        <v>6</v>
      </c>
      <c r="G9" s="5">
        <v>3</v>
      </c>
      <c r="H9" s="5">
        <f t="shared" si="4"/>
        <v>9</v>
      </c>
      <c r="I9" s="5">
        <v>18</v>
      </c>
      <c r="J9" s="5">
        <v>17</v>
      </c>
      <c r="K9" s="5">
        <f t="shared" si="0"/>
        <v>35</v>
      </c>
      <c r="L9" s="5">
        <v>33</v>
      </c>
      <c r="M9" s="5">
        <v>19</v>
      </c>
      <c r="N9" s="5">
        <f t="shared" si="1"/>
        <v>52</v>
      </c>
      <c r="O9" s="5">
        <v>31</v>
      </c>
      <c r="P9" s="5">
        <v>17</v>
      </c>
      <c r="Q9" s="5">
        <f t="shared" si="2"/>
        <v>48</v>
      </c>
      <c r="R9" s="6">
        <v>-7</v>
      </c>
      <c r="S9" s="6">
        <v>-6</v>
      </c>
      <c r="T9" s="6">
        <f t="shared" si="3"/>
        <v>-13</v>
      </c>
      <c r="U9" s="7">
        <f t="shared" ref="U9:U13" si="6">H9-K9+N9-Q9+T9</f>
        <v>-35</v>
      </c>
    </row>
    <row r="10" spans="1:21" ht="36.75" customHeight="1" x14ac:dyDescent="0.15">
      <c r="A10" s="34" t="s">
        <v>15</v>
      </c>
      <c r="B10" s="7">
        <v>9229</v>
      </c>
      <c r="C10" s="7">
        <v>10167</v>
      </c>
      <c r="D10" s="7">
        <v>10667</v>
      </c>
      <c r="E10" s="7">
        <f t="shared" si="5"/>
        <v>20834</v>
      </c>
      <c r="F10" s="5">
        <v>2</v>
      </c>
      <c r="G10" s="5">
        <v>3</v>
      </c>
      <c r="H10" s="5">
        <f t="shared" si="4"/>
        <v>5</v>
      </c>
      <c r="I10" s="5">
        <v>16</v>
      </c>
      <c r="J10" s="5">
        <v>13</v>
      </c>
      <c r="K10" s="5">
        <f t="shared" si="0"/>
        <v>29</v>
      </c>
      <c r="L10" s="5">
        <v>18</v>
      </c>
      <c r="M10" s="5">
        <v>15</v>
      </c>
      <c r="N10" s="5">
        <f t="shared" si="1"/>
        <v>33</v>
      </c>
      <c r="O10" s="5">
        <v>22</v>
      </c>
      <c r="P10" s="5">
        <v>20</v>
      </c>
      <c r="Q10" s="5">
        <f t="shared" si="2"/>
        <v>42</v>
      </c>
      <c r="R10" s="6">
        <v>-4</v>
      </c>
      <c r="S10" s="6">
        <v>-3</v>
      </c>
      <c r="T10" s="6">
        <f t="shared" si="3"/>
        <v>-7</v>
      </c>
      <c r="U10" s="7">
        <f>H10-K10+N10-Q10+T10</f>
        <v>-40</v>
      </c>
    </row>
    <row r="11" spans="1:21" ht="36.75" customHeight="1" x14ac:dyDescent="0.15">
      <c r="A11" s="34" t="s">
        <v>16</v>
      </c>
      <c r="B11" s="7">
        <v>3740</v>
      </c>
      <c r="C11" s="7">
        <v>4460</v>
      </c>
      <c r="D11" s="7">
        <v>4599</v>
      </c>
      <c r="E11" s="7">
        <f t="shared" si="5"/>
        <v>9059</v>
      </c>
      <c r="F11" s="5">
        <v>1</v>
      </c>
      <c r="G11" s="5">
        <v>1</v>
      </c>
      <c r="H11" s="5">
        <f t="shared" si="4"/>
        <v>2</v>
      </c>
      <c r="I11" s="5">
        <v>2</v>
      </c>
      <c r="J11" s="5">
        <v>1</v>
      </c>
      <c r="K11" s="5">
        <f>SUM(I11+J11)</f>
        <v>3</v>
      </c>
      <c r="L11" s="5">
        <v>4</v>
      </c>
      <c r="M11" s="5">
        <v>3</v>
      </c>
      <c r="N11" s="5">
        <f t="shared" si="1"/>
        <v>7</v>
      </c>
      <c r="O11" s="5">
        <v>7</v>
      </c>
      <c r="P11" s="5">
        <v>5</v>
      </c>
      <c r="Q11" s="5">
        <f t="shared" si="2"/>
        <v>12</v>
      </c>
      <c r="R11" s="6">
        <v>1</v>
      </c>
      <c r="S11" s="6">
        <v>3</v>
      </c>
      <c r="T11" s="6">
        <f>SUM(R11+S11)</f>
        <v>4</v>
      </c>
      <c r="U11" s="7">
        <f t="shared" si="6"/>
        <v>-2</v>
      </c>
    </row>
    <row r="12" spans="1:21" ht="36.75" customHeight="1" x14ac:dyDescent="0.15">
      <c r="A12" s="34" t="s">
        <v>17</v>
      </c>
      <c r="B12" s="7">
        <v>410</v>
      </c>
      <c r="C12" s="7">
        <v>427</v>
      </c>
      <c r="D12" s="7">
        <v>482</v>
      </c>
      <c r="E12" s="7">
        <f t="shared" si="5"/>
        <v>909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0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1</v>
      </c>
      <c r="P12" s="5">
        <v>1</v>
      </c>
      <c r="Q12" s="5">
        <f t="shared" si="2"/>
        <v>2</v>
      </c>
      <c r="R12" s="6">
        <v>1</v>
      </c>
      <c r="S12" s="6">
        <v>-1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">
      <c r="A13" s="9" t="s">
        <v>20</v>
      </c>
      <c r="B13" s="24">
        <v>5094</v>
      </c>
      <c r="C13" s="24">
        <v>6118</v>
      </c>
      <c r="D13" s="24">
        <v>6463</v>
      </c>
      <c r="E13" s="7">
        <f>SUM(C13:D13)</f>
        <v>12581</v>
      </c>
      <c r="F13" s="10">
        <v>0</v>
      </c>
      <c r="G13" s="10">
        <v>1</v>
      </c>
      <c r="H13" s="10">
        <f t="shared" si="4"/>
        <v>1</v>
      </c>
      <c r="I13" s="10">
        <v>4</v>
      </c>
      <c r="J13" s="10">
        <v>5</v>
      </c>
      <c r="K13" s="10">
        <f t="shared" si="0"/>
        <v>9</v>
      </c>
      <c r="L13" s="10">
        <v>6</v>
      </c>
      <c r="M13" s="10">
        <v>6</v>
      </c>
      <c r="N13" s="10">
        <f t="shared" si="1"/>
        <v>12</v>
      </c>
      <c r="O13" s="10">
        <v>9</v>
      </c>
      <c r="P13" s="10">
        <v>6</v>
      </c>
      <c r="Q13" s="10">
        <f t="shared" si="2"/>
        <v>15</v>
      </c>
      <c r="R13" s="6">
        <v>-6</v>
      </c>
      <c r="S13" s="11">
        <v>-11</v>
      </c>
      <c r="T13" s="6">
        <f t="shared" si="3"/>
        <v>-17</v>
      </c>
      <c r="U13" s="7">
        <f t="shared" si="6"/>
        <v>-28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76271</v>
      </c>
      <c r="C14" s="20">
        <f>SUM(C7:C13)</f>
        <v>81155</v>
      </c>
      <c r="D14" s="20">
        <f>SUM(D7:D13)</f>
        <v>81878</v>
      </c>
      <c r="E14" s="18">
        <f>C14+D14</f>
        <v>163033</v>
      </c>
      <c r="F14" s="18">
        <f>SUM(F7:F13)</f>
        <v>23</v>
      </c>
      <c r="G14" s="18">
        <f>SUM(G7:G13)</f>
        <v>26</v>
      </c>
      <c r="H14" s="18">
        <f>SUM(H7:H13)</f>
        <v>49</v>
      </c>
      <c r="I14" s="18">
        <f t="shared" ref="I14:U14" si="7">SUM(I7:I13)</f>
        <v>123</v>
      </c>
      <c r="J14" s="18">
        <f t="shared" si="7"/>
        <v>102</v>
      </c>
      <c r="K14" s="18">
        <f>SUM(K7:K13)</f>
        <v>225</v>
      </c>
      <c r="L14" s="18">
        <f t="shared" si="7"/>
        <v>151</v>
      </c>
      <c r="M14" s="18">
        <f t="shared" si="7"/>
        <v>86</v>
      </c>
      <c r="N14" s="18">
        <f t="shared" si="7"/>
        <v>237</v>
      </c>
      <c r="O14" s="18">
        <f t="shared" si="7"/>
        <v>196</v>
      </c>
      <c r="P14" s="18">
        <f t="shared" si="7"/>
        <v>132</v>
      </c>
      <c r="Q14" s="18">
        <f>SUM(Q7:Q13)</f>
        <v>328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-267</v>
      </c>
    </row>
    <row r="15" spans="1:21" ht="36.75" customHeight="1" thickTop="1" x14ac:dyDescent="0.15">
      <c r="A15" s="12" t="s">
        <v>19</v>
      </c>
      <c r="B15" s="21">
        <f>B14-B16</f>
        <v>-94</v>
      </c>
      <c r="C15" s="21">
        <f>C14-C16</f>
        <v>-145</v>
      </c>
      <c r="D15" s="21">
        <f>D14-D16</f>
        <v>-122</v>
      </c>
      <c r="E15" s="21">
        <f>C15+D15</f>
        <v>-267</v>
      </c>
      <c r="F15" s="107">
        <f>H14-K14</f>
        <v>-176</v>
      </c>
      <c r="G15" s="108"/>
      <c r="H15" s="108"/>
      <c r="I15" s="108"/>
      <c r="J15" s="108"/>
      <c r="K15" s="109"/>
      <c r="L15" s="107">
        <f>N14-Q14</f>
        <v>-91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76365</v>
      </c>
      <c r="C16" s="23">
        <v>81300</v>
      </c>
      <c r="D16" s="23">
        <v>82000</v>
      </c>
      <c r="E16" s="22">
        <v>163300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B81E-4992-4FEA-8C0A-7B195BCB6159}">
  <sheetPr>
    <pageSetUpPr fitToPage="1"/>
  </sheetPr>
  <dimension ref="A1:U20"/>
  <sheetViews>
    <sheetView showGridLines="0" topLeftCell="A4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36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115"/>
    </row>
    <row r="7" spans="1:21" ht="36.75" customHeight="1" x14ac:dyDescent="0.15">
      <c r="A7" s="33" t="s">
        <v>13</v>
      </c>
      <c r="B7" s="7">
        <v>19798</v>
      </c>
      <c r="C7" s="7">
        <v>19838</v>
      </c>
      <c r="D7" s="7">
        <v>19502</v>
      </c>
      <c r="E7" s="7">
        <f>SUM(C7:D7)</f>
        <v>39340</v>
      </c>
      <c r="F7" s="5">
        <v>12</v>
      </c>
      <c r="G7" s="5">
        <v>2</v>
      </c>
      <c r="H7" s="5">
        <f>SUM(F7+G7)</f>
        <v>14</v>
      </c>
      <c r="I7" s="5">
        <v>30</v>
      </c>
      <c r="J7" s="5">
        <v>22</v>
      </c>
      <c r="K7" s="5">
        <f t="shared" ref="K7:K13" si="0">SUM(I7+J7)</f>
        <v>52</v>
      </c>
      <c r="L7" s="5">
        <v>38</v>
      </c>
      <c r="M7" s="5">
        <v>26</v>
      </c>
      <c r="N7" s="5">
        <f t="shared" ref="N7:N13" si="1">SUM(L7+M7)</f>
        <v>64</v>
      </c>
      <c r="O7" s="5">
        <v>52</v>
      </c>
      <c r="P7" s="5">
        <v>33</v>
      </c>
      <c r="Q7" s="5">
        <f t="shared" ref="Q7:Q13" si="2">SUM(O7+P7)</f>
        <v>85</v>
      </c>
      <c r="R7" s="6">
        <v>-4</v>
      </c>
      <c r="S7" s="6">
        <v>-18</v>
      </c>
      <c r="T7" s="6">
        <f t="shared" ref="T7:T13" si="3">SUM(R7+S7)</f>
        <v>-22</v>
      </c>
      <c r="U7" s="7">
        <f>H7-K7+N7-Q7+T7</f>
        <v>-81</v>
      </c>
    </row>
    <row r="8" spans="1:21" ht="36.75" customHeight="1" x14ac:dyDescent="0.15">
      <c r="A8" s="33" t="s">
        <v>25</v>
      </c>
      <c r="B8" s="7">
        <v>27694</v>
      </c>
      <c r="C8" s="7">
        <v>29222</v>
      </c>
      <c r="D8" s="7">
        <v>29367</v>
      </c>
      <c r="E8" s="7">
        <f>SUM(C8:D8)</f>
        <v>58589</v>
      </c>
      <c r="F8" s="5">
        <v>10</v>
      </c>
      <c r="G8" s="5">
        <v>15</v>
      </c>
      <c r="H8" s="5">
        <f t="shared" ref="H8:H13" si="4">SUM(F8+G8)</f>
        <v>25</v>
      </c>
      <c r="I8" s="5">
        <v>46</v>
      </c>
      <c r="J8" s="5">
        <v>33</v>
      </c>
      <c r="K8" s="5">
        <f t="shared" si="0"/>
        <v>79</v>
      </c>
      <c r="L8" s="5">
        <v>57</v>
      </c>
      <c r="M8" s="5">
        <v>29</v>
      </c>
      <c r="N8" s="5">
        <f t="shared" si="1"/>
        <v>86</v>
      </c>
      <c r="O8" s="5">
        <v>68</v>
      </c>
      <c r="P8" s="5">
        <v>48</v>
      </c>
      <c r="Q8" s="5">
        <f t="shared" si="2"/>
        <v>116</v>
      </c>
      <c r="R8" s="6">
        <v>7</v>
      </c>
      <c r="S8" s="6">
        <v>12</v>
      </c>
      <c r="T8" s="6">
        <f t="shared" si="3"/>
        <v>19</v>
      </c>
      <c r="U8" s="7">
        <f>H8-K8+N8-Q8+T8</f>
        <v>-65</v>
      </c>
    </row>
    <row r="9" spans="1:21" ht="36.75" customHeight="1" x14ac:dyDescent="0.15">
      <c r="A9" s="33" t="s">
        <v>14</v>
      </c>
      <c r="B9" s="7">
        <v>10389</v>
      </c>
      <c r="C9" s="7">
        <v>11029</v>
      </c>
      <c r="D9" s="7">
        <v>10886</v>
      </c>
      <c r="E9" s="7">
        <f t="shared" ref="E9:E12" si="5">SUM(C9:D9)</f>
        <v>21915</v>
      </c>
      <c r="F9" s="5">
        <v>6</v>
      </c>
      <c r="G9" s="5">
        <v>3</v>
      </c>
      <c r="H9" s="5">
        <f t="shared" si="4"/>
        <v>9</v>
      </c>
      <c r="I9" s="5">
        <v>23</v>
      </c>
      <c r="J9" s="5">
        <v>12</v>
      </c>
      <c r="K9" s="5">
        <f t="shared" si="0"/>
        <v>35</v>
      </c>
      <c r="L9" s="5">
        <v>25</v>
      </c>
      <c r="M9" s="5">
        <v>15</v>
      </c>
      <c r="N9" s="5">
        <f t="shared" si="1"/>
        <v>40</v>
      </c>
      <c r="O9" s="5">
        <v>33</v>
      </c>
      <c r="P9" s="5">
        <v>16</v>
      </c>
      <c r="Q9" s="5">
        <f t="shared" si="2"/>
        <v>49</v>
      </c>
      <c r="R9" s="6">
        <v>-3</v>
      </c>
      <c r="S9" s="6">
        <v>-2</v>
      </c>
      <c r="T9" s="6">
        <f t="shared" si="3"/>
        <v>-5</v>
      </c>
      <c r="U9" s="7">
        <f t="shared" ref="U9:U13" si="6">H9-K9+N9-Q9+T9</f>
        <v>-40</v>
      </c>
    </row>
    <row r="10" spans="1:21" ht="36.75" customHeight="1" x14ac:dyDescent="0.15">
      <c r="A10" s="33" t="s">
        <v>15</v>
      </c>
      <c r="B10" s="7">
        <v>9237</v>
      </c>
      <c r="C10" s="7">
        <v>10189</v>
      </c>
      <c r="D10" s="7">
        <v>10685</v>
      </c>
      <c r="E10" s="7">
        <f t="shared" si="5"/>
        <v>20874</v>
      </c>
      <c r="F10" s="5">
        <v>5</v>
      </c>
      <c r="G10" s="5">
        <v>0</v>
      </c>
      <c r="H10" s="5">
        <f t="shared" si="4"/>
        <v>5</v>
      </c>
      <c r="I10" s="5">
        <v>12</v>
      </c>
      <c r="J10" s="5">
        <v>13</v>
      </c>
      <c r="K10" s="5">
        <f t="shared" si="0"/>
        <v>25</v>
      </c>
      <c r="L10" s="5">
        <v>18</v>
      </c>
      <c r="M10" s="5">
        <v>4</v>
      </c>
      <c r="N10" s="5">
        <f t="shared" si="1"/>
        <v>22</v>
      </c>
      <c r="O10" s="5">
        <v>24</v>
      </c>
      <c r="P10" s="5">
        <v>21</v>
      </c>
      <c r="Q10" s="5">
        <f t="shared" si="2"/>
        <v>45</v>
      </c>
      <c r="R10" s="6">
        <v>1</v>
      </c>
      <c r="S10" s="6">
        <v>7</v>
      </c>
      <c r="T10" s="6">
        <f t="shared" si="3"/>
        <v>8</v>
      </c>
      <c r="U10" s="7">
        <f>H10-K10+N10-Q10+T10</f>
        <v>-35</v>
      </c>
    </row>
    <row r="11" spans="1:21" ht="36.75" customHeight="1" x14ac:dyDescent="0.15">
      <c r="A11" s="33" t="s">
        <v>16</v>
      </c>
      <c r="B11" s="7">
        <v>3737</v>
      </c>
      <c r="C11" s="7">
        <v>4463</v>
      </c>
      <c r="D11" s="7">
        <v>4598</v>
      </c>
      <c r="E11" s="7">
        <f t="shared" si="5"/>
        <v>9061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5</v>
      </c>
      <c r="K11" s="5">
        <f>SUM(I11+J11)</f>
        <v>9</v>
      </c>
      <c r="L11" s="5">
        <v>6</v>
      </c>
      <c r="M11" s="5">
        <v>2</v>
      </c>
      <c r="N11" s="5">
        <f t="shared" si="1"/>
        <v>8</v>
      </c>
      <c r="O11" s="5">
        <v>4</v>
      </c>
      <c r="P11" s="5">
        <v>0</v>
      </c>
      <c r="Q11" s="5">
        <f t="shared" si="2"/>
        <v>4</v>
      </c>
      <c r="R11" s="6">
        <v>1</v>
      </c>
      <c r="S11" s="6">
        <v>1</v>
      </c>
      <c r="T11" s="6">
        <f>SUM(R11+S11)</f>
        <v>2</v>
      </c>
      <c r="U11" s="7">
        <f t="shared" si="6"/>
        <v>1</v>
      </c>
    </row>
    <row r="12" spans="1:21" ht="36.75" customHeight="1" x14ac:dyDescent="0.15">
      <c r="A12" s="33" t="s">
        <v>17</v>
      </c>
      <c r="B12" s="7">
        <v>410</v>
      </c>
      <c r="C12" s="7">
        <v>428</v>
      </c>
      <c r="D12" s="7">
        <v>484</v>
      </c>
      <c r="E12" s="7">
        <f t="shared" si="5"/>
        <v>912</v>
      </c>
      <c r="F12" s="5">
        <v>1</v>
      </c>
      <c r="G12" s="5">
        <v>0</v>
      </c>
      <c r="H12" s="5">
        <f t="shared" si="4"/>
        <v>1</v>
      </c>
      <c r="I12" s="5">
        <v>0</v>
      </c>
      <c r="J12" s="5">
        <v>2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1</v>
      </c>
      <c r="P12" s="5">
        <v>1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">
      <c r="A13" s="9" t="s">
        <v>20</v>
      </c>
      <c r="B13" s="24">
        <v>5100</v>
      </c>
      <c r="C13" s="24">
        <v>6131</v>
      </c>
      <c r="D13" s="24">
        <v>6478</v>
      </c>
      <c r="E13" s="7">
        <f>SUM(C13:D13)</f>
        <v>12609</v>
      </c>
      <c r="F13" s="10">
        <v>4</v>
      </c>
      <c r="G13" s="10">
        <v>1</v>
      </c>
      <c r="H13" s="10">
        <f t="shared" si="4"/>
        <v>5</v>
      </c>
      <c r="I13" s="10">
        <v>12</v>
      </c>
      <c r="J13" s="10">
        <v>10</v>
      </c>
      <c r="K13" s="10">
        <f t="shared" si="0"/>
        <v>22</v>
      </c>
      <c r="L13" s="10">
        <v>5</v>
      </c>
      <c r="M13" s="10">
        <v>5</v>
      </c>
      <c r="N13" s="10">
        <f t="shared" si="1"/>
        <v>10</v>
      </c>
      <c r="O13" s="10">
        <v>6</v>
      </c>
      <c r="P13" s="10">
        <v>13</v>
      </c>
      <c r="Q13" s="10">
        <f t="shared" si="2"/>
        <v>19</v>
      </c>
      <c r="R13" s="6">
        <v>-2</v>
      </c>
      <c r="S13" s="11">
        <v>0</v>
      </c>
      <c r="T13" s="6">
        <f t="shared" si="3"/>
        <v>-2</v>
      </c>
      <c r="U13" s="7">
        <f t="shared" si="6"/>
        <v>-28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76365</v>
      </c>
      <c r="C14" s="20">
        <f>SUM(C7:C13)</f>
        <v>81300</v>
      </c>
      <c r="D14" s="20">
        <f>SUM(D7:D13)</f>
        <v>82000</v>
      </c>
      <c r="E14" s="18">
        <f>C14+D14</f>
        <v>163300</v>
      </c>
      <c r="F14" s="18">
        <f>SUM(F7:F13)</f>
        <v>41</v>
      </c>
      <c r="G14" s="18">
        <f>SUM(G7:G13)</f>
        <v>22</v>
      </c>
      <c r="H14" s="18">
        <f>SUM(H7:H13)</f>
        <v>63</v>
      </c>
      <c r="I14" s="18">
        <f t="shared" ref="I14:U14" si="7">SUM(I7:I13)</f>
        <v>127</v>
      </c>
      <c r="J14" s="18">
        <f t="shared" si="7"/>
        <v>97</v>
      </c>
      <c r="K14" s="18">
        <f>SUM(K7:K13)</f>
        <v>224</v>
      </c>
      <c r="L14" s="18">
        <f t="shared" si="7"/>
        <v>149</v>
      </c>
      <c r="M14" s="18">
        <f t="shared" si="7"/>
        <v>81</v>
      </c>
      <c r="N14" s="18">
        <f t="shared" si="7"/>
        <v>230</v>
      </c>
      <c r="O14" s="18">
        <f t="shared" si="7"/>
        <v>188</v>
      </c>
      <c r="P14" s="18">
        <f t="shared" si="7"/>
        <v>132</v>
      </c>
      <c r="Q14" s="18">
        <f>SUM(Q7:Q13)</f>
        <v>320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-251</v>
      </c>
    </row>
    <row r="15" spans="1:21" ht="36.75" customHeight="1" thickTop="1" x14ac:dyDescent="0.15">
      <c r="A15" s="12" t="s">
        <v>19</v>
      </c>
      <c r="B15" s="21">
        <f>B14-B16</f>
        <v>-69</v>
      </c>
      <c r="C15" s="21">
        <f>C14-C16</f>
        <v>-125</v>
      </c>
      <c r="D15" s="21">
        <f>D14-D16</f>
        <v>-126</v>
      </c>
      <c r="E15" s="21">
        <f>C15+D15</f>
        <v>-251</v>
      </c>
      <c r="F15" s="107">
        <f>H14-K14</f>
        <v>-161</v>
      </c>
      <c r="G15" s="108"/>
      <c r="H15" s="108"/>
      <c r="I15" s="108"/>
      <c r="J15" s="108"/>
      <c r="K15" s="109"/>
      <c r="L15" s="107">
        <f>N14-Q14</f>
        <v>-90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76434</v>
      </c>
      <c r="C16" s="23">
        <v>81425</v>
      </c>
      <c r="D16" s="23">
        <v>82126</v>
      </c>
      <c r="E16" s="22">
        <v>163551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3D13-D870-4BCA-973A-5A1DE31E631E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35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115"/>
    </row>
    <row r="7" spans="1:21" ht="36.75" customHeight="1" x14ac:dyDescent="0.15">
      <c r="A7" s="32" t="s">
        <v>13</v>
      </c>
      <c r="B7" s="7">
        <v>19835</v>
      </c>
      <c r="C7" s="7">
        <v>19874</v>
      </c>
      <c r="D7" s="7">
        <v>19547</v>
      </c>
      <c r="E7" s="7">
        <f>SUM(C7:D7)</f>
        <v>39421</v>
      </c>
      <c r="F7" s="5">
        <v>3</v>
      </c>
      <c r="G7" s="5">
        <v>4</v>
      </c>
      <c r="H7" s="5">
        <f>SUM(F7+G7)</f>
        <v>7</v>
      </c>
      <c r="I7" s="5">
        <v>28</v>
      </c>
      <c r="J7" s="5">
        <v>23</v>
      </c>
      <c r="K7" s="5">
        <f t="shared" ref="K7:K13" si="0">SUM(I7+J7)</f>
        <v>51</v>
      </c>
      <c r="L7" s="5">
        <v>22</v>
      </c>
      <c r="M7" s="5">
        <v>28</v>
      </c>
      <c r="N7" s="5">
        <f t="shared" ref="N7:N13" si="1">SUM(L7+M7)</f>
        <v>50</v>
      </c>
      <c r="O7" s="5">
        <v>39</v>
      </c>
      <c r="P7" s="5">
        <v>30</v>
      </c>
      <c r="Q7" s="5">
        <f t="shared" ref="Q7:Q13" si="2">SUM(O7+P7)</f>
        <v>69</v>
      </c>
      <c r="R7" s="6">
        <v>-11</v>
      </c>
      <c r="S7" s="6">
        <v>-4</v>
      </c>
      <c r="T7" s="6">
        <f t="shared" ref="T7:T13" si="3">SUM(R7+S7)</f>
        <v>-15</v>
      </c>
      <c r="U7" s="7">
        <f>H7-K7+N7-Q7+T7</f>
        <v>-78</v>
      </c>
    </row>
    <row r="8" spans="1:21" ht="36.75" customHeight="1" x14ac:dyDescent="0.15">
      <c r="A8" s="32" t="s">
        <v>25</v>
      </c>
      <c r="B8" s="7">
        <v>27705</v>
      </c>
      <c r="C8" s="7">
        <v>29262</v>
      </c>
      <c r="D8" s="7">
        <v>29392</v>
      </c>
      <c r="E8" s="7">
        <f>SUM(C8:D8)</f>
        <v>58654</v>
      </c>
      <c r="F8" s="5">
        <v>8</v>
      </c>
      <c r="G8" s="5">
        <v>13</v>
      </c>
      <c r="H8" s="5">
        <f t="shared" ref="H8:H13" si="4">SUM(F8+G8)</f>
        <v>21</v>
      </c>
      <c r="I8" s="5">
        <v>39</v>
      </c>
      <c r="J8" s="5">
        <v>32</v>
      </c>
      <c r="K8" s="5">
        <f t="shared" si="0"/>
        <v>71</v>
      </c>
      <c r="L8" s="5">
        <v>53</v>
      </c>
      <c r="M8" s="5">
        <v>51</v>
      </c>
      <c r="N8" s="5">
        <f t="shared" si="1"/>
        <v>104</v>
      </c>
      <c r="O8" s="5">
        <v>67</v>
      </c>
      <c r="P8" s="5">
        <v>43</v>
      </c>
      <c r="Q8" s="5">
        <f t="shared" si="2"/>
        <v>110</v>
      </c>
      <c r="R8" s="6">
        <v>17</v>
      </c>
      <c r="S8" s="6">
        <v>4</v>
      </c>
      <c r="T8" s="6">
        <f t="shared" si="3"/>
        <v>21</v>
      </c>
      <c r="U8" s="7">
        <f>H8-K8+N8-Q8+T8</f>
        <v>-35</v>
      </c>
    </row>
    <row r="9" spans="1:21" ht="36.75" customHeight="1" x14ac:dyDescent="0.15">
      <c r="A9" s="32" t="s">
        <v>14</v>
      </c>
      <c r="B9" s="7">
        <v>10396</v>
      </c>
      <c r="C9" s="7">
        <v>11057</v>
      </c>
      <c r="D9" s="7">
        <v>10898</v>
      </c>
      <c r="E9" s="7">
        <f t="shared" ref="E9:E12" si="5">SUM(C9:D9)</f>
        <v>21955</v>
      </c>
      <c r="F9" s="5">
        <v>2</v>
      </c>
      <c r="G9" s="5">
        <v>5</v>
      </c>
      <c r="H9" s="5">
        <f t="shared" si="4"/>
        <v>7</v>
      </c>
      <c r="I9" s="5">
        <v>17</v>
      </c>
      <c r="J9" s="5">
        <v>12</v>
      </c>
      <c r="K9" s="5">
        <f t="shared" si="0"/>
        <v>29</v>
      </c>
      <c r="L9" s="5">
        <v>23</v>
      </c>
      <c r="M9" s="5">
        <v>16</v>
      </c>
      <c r="N9" s="5">
        <f t="shared" si="1"/>
        <v>39</v>
      </c>
      <c r="O9" s="5">
        <v>22</v>
      </c>
      <c r="P9" s="5">
        <v>18</v>
      </c>
      <c r="Q9" s="5">
        <f t="shared" si="2"/>
        <v>40</v>
      </c>
      <c r="R9" s="6">
        <v>1</v>
      </c>
      <c r="S9" s="6">
        <v>6</v>
      </c>
      <c r="T9" s="6">
        <f t="shared" si="3"/>
        <v>7</v>
      </c>
      <c r="U9" s="7">
        <f t="shared" ref="U9:U13" si="6">H9-K9+N9-Q9+T9</f>
        <v>-16</v>
      </c>
    </row>
    <row r="10" spans="1:21" ht="36.75" customHeight="1" x14ac:dyDescent="0.15">
      <c r="A10" s="32" t="s">
        <v>15</v>
      </c>
      <c r="B10" s="7">
        <v>9246</v>
      </c>
      <c r="C10" s="7">
        <v>10201</v>
      </c>
      <c r="D10" s="7">
        <v>10708</v>
      </c>
      <c r="E10" s="7">
        <f t="shared" si="5"/>
        <v>20909</v>
      </c>
      <c r="F10" s="5">
        <v>3</v>
      </c>
      <c r="G10" s="5">
        <v>3</v>
      </c>
      <c r="H10" s="5">
        <f t="shared" si="4"/>
        <v>6</v>
      </c>
      <c r="I10" s="5">
        <v>10</v>
      </c>
      <c r="J10" s="5">
        <v>13</v>
      </c>
      <c r="K10" s="5">
        <f t="shared" si="0"/>
        <v>23</v>
      </c>
      <c r="L10" s="5">
        <v>38</v>
      </c>
      <c r="M10" s="5">
        <v>18</v>
      </c>
      <c r="N10" s="5">
        <f t="shared" si="1"/>
        <v>56</v>
      </c>
      <c r="O10" s="5">
        <v>15</v>
      </c>
      <c r="P10" s="5">
        <v>21</v>
      </c>
      <c r="Q10" s="5">
        <f t="shared" si="2"/>
        <v>36</v>
      </c>
      <c r="R10" s="6">
        <v>-15</v>
      </c>
      <c r="S10" s="6">
        <v>-8</v>
      </c>
      <c r="T10" s="6">
        <f t="shared" si="3"/>
        <v>-23</v>
      </c>
      <c r="U10" s="7">
        <f>H10-K10+N10-Q10+T10</f>
        <v>-20</v>
      </c>
    </row>
    <row r="11" spans="1:21" ht="36.75" customHeight="1" x14ac:dyDescent="0.15">
      <c r="A11" s="32" t="s">
        <v>16</v>
      </c>
      <c r="B11" s="7">
        <v>3735</v>
      </c>
      <c r="C11" s="7">
        <v>4461</v>
      </c>
      <c r="D11" s="7">
        <v>4599</v>
      </c>
      <c r="E11" s="7">
        <f t="shared" si="5"/>
        <v>9060</v>
      </c>
      <c r="F11" s="5">
        <v>0</v>
      </c>
      <c r="G11" s="5">
        <v>0</v>
      </c>
      <c r="H11" s="5">
        <f t="shared" si="4"/>
        <v>0</v>
      </c>
      <c r="I11" s="5">
        <v>7</v>
      </c>
      <c r="J11" s="5">
        <v>7</v>
      </c>
      <c r="K11" s="5">
        <f>SUM(I11+J11)</f>
        <v>14</v>
      </c>
      <c r="L11" s="5">
        <v>3</v>
      </c>
      <c r="M11" s="5">
        <v>4</v>
      </c>
      <c r="N11" s="5">
        <f t="shared" si="1"/>
        <v>7</v>
      </c>
      <c r="O11" s="5">
        <v>2</v>
      </c>
      <c r="P11" s="5">
        <v>8</v>
      </c>
      <c r="Q11" s="5">
        <f t="shared" si="2"/>
        <v>10</v>
      </c>
      <c r="R11" s="6">
        <v>4</v>
      </c>
      <c r="S11" s="6">
        <v>2</v>
      </c>
      <c r="T11" s="6">
        <f>SUM(R11+S11)</f>
        <v>6</v>
      </c>
      <c r="U11" s="7">
        <f t="shared" si="6"/>
        <v>-11</v>
      </c>
    </row>
    <row r="12" spans="1:21" ht="36.75" customHeight="1" x14ac:dyDescent="0.15">
      <c r="A12" s="32" t="s">
        <v>17</v>
      </c>
      <c r="B12" s="7">
        <v>411</v>
      </c>
      <c r="C12" s="7">
        <v>428</v>
      </c>
      <c r="D12" s="7">
        <v>487</v>
      </c>
      <c r="E12" s="7">
        <f t="shared" si="5"/>
        <v>915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2</v>
      </c>
      <c r="K12" s="5">
        <f t="shared" si="0"/>
        <v>3</v>
      </c>
      <c r="L12" s="5">
        <v>0</v>
      </c>
      <c r="M12" s="5">
        <v>1</v>
      </c>
      <c r="N12" s="5">
        <f t="shared" si="1"/>
        <v>1</v>
      </c>
      <c r="O12" s="5">
        <v>0</v>
      </c>
      <c r="P12" s="5">
        <v>1</v>
      </c>
      <c r="Q12" s="5">
        <f t="shared" si="2"/>
        <v>1</v>
      </c>
      <c r="R12" s="6">
        <v>1</v>
      </c>
      <c r="S12" s="6">
        <v>1</v>
      </c>
      <c r="T12" s="6">
        <f t="shared" si="3"/>
        <v>2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5106</v>
      </c>
      <c r="C13" s="24">
        <v>6142</v>
      </c>
      <c r="D13" s="24">
        <v>6495</v>
      </c>
      <c r="E13" s="7">
        <f>SUM(C13:D13)</f>
        <v>12637</v>
      </c>
      <c r="F13" s="10">
        <v>0</v>
      </c>
      <c r="G13" s="10">
        <v>1</v>
      </c>
      <c r="H13" s="10">
        <f t="shared" si="4"/>
        <v>1</v>
      </c>
      <c r="I13" s="10">
        <v>12</v>
      </c>
      <c r="J13" s="10">
        <v>7</v>
      </c>
      <c r="K13" s="10">
        <f t="shared" si="0"/>
        <v>19</v>
      </c>
      <c r="L13" s="10">
        <v>6</v>
      </c>
      <c r="M13" s="10">
        <v>8</v>
      </c>
      <c r="N13" s="10">
        <f t="shared" si="1"/>
        <v>14</v>
      </c>
      <c r="O13" s="10">
        <v>4</v>
      </c>
      <c r="P13" s="10">
        <v>5</v>
      </c>
      <c r="Q13" s="10">
        <f t="shared" si="2"/>
        <v>9</v>
      </c>
      <c r="R13" s="6">
        <v>3</v>
      </c>
      <c r="S13" s="11">
        <v>-1</v>
      </c>
      <c r="T13" s="6">
        <f t="shared" si="3"/>
        <v>2</v>
      </c>
      <c r="U13" s="7">
        <f t="shared" si="6"/>
        <v>-11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76434</v>
      </c>
      <c r="C14" s="20">
        <f>SUM(C7:C13)</f>
        <v>81425</v>
      </c>
      <c r="D14" s="20">
        <f>SUM(D7:D13)</f>
        <v>82126</v>
      </c>
      <c r="E14" s="18">
        <f>C14+D14</f>
        <v>163551</v>
      </c>
      <c r="F14" s="18">
        <f>SUM(F7:F13)</f>
        <v>16</v>
      </c>
      <c r="G14" s="18">
        <f>SUM(G7:G13)</f>
        <v>26</v>
      </c>
      <c r="H14" s="18">
        <f>SUM(H7:H13)</f>
        <v>42</v>
      </c>
      <c r="I14" s="18">
        <f t="shared" ref="I14:U14" si="7">SUM(I7:I13)</f>
        <v>114</v>
      </c>
      <c r="J14" s="18">
        <f t="shared" si="7"/>
        <v>96</v>
      </c>
      <c r="K14" s="18">
        <f>SUM(K7:K13)</f>
        <v>210</v>
      </c>
      <c r="L14" s="18">
        <f t="shared" si="7"/>
        <v>145</v>
      </c>
      <c r="M14" s="18">
        <f t="shared" si="7"/>
        <v>126</v>
      </c>
      <c r="N14" s="18">
        <f t="shared" si="7"/>
        <v>271</v>
      </c>
      <c r="O14" s="18">
        <f t="shared" si="7"/>
        <v>149</v>
      </c>
      <c r="P14" s="18">
        <f t="shared" si="7"/>
        <v>126</v>
      </c>
      <c r="Q14" s="18">
        <f>SUM(Q7:Q13)</f>
        <v>275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-172</v>
      </c>
    </row>
    <row r="15" spans="1:21" ht="36.75" customHeight="1" thickTop="1" x14ac:dyDescent="0.15">
      <c r="A15" s="12" t="s">
        <v>19</v>
      </c>
      <c r="B15" s="21">
        <f>B14-B16</f>
        <v>-10</v>
      </c>
      <c r="C15" s="21">
        <f>C14-C16</f>
        <v>-102</v>
      </c>
      <c r="D15" s="21">
        <f>D14-D16</f>
        <v>-70</v>
      </c>
      <c r="E15" s="21">
        <f>C15+D15</f>
        <v>-172</v>
      </c>
      <c r="F15" s="107">
        <f>H14-K14</f>
        <v>-168</v>
      </c>
      <c r="G15" s="108"/>
      <c r="H15" s="108"/>
      <c r="I15" s="108"/>
      <c r="J15" s="108"/>
      <c r="K15" s="109"/>
      <c r="L15" s="107">
        <f>N14-Q14</f>
        <v>-4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76444</v>
      </c>
      <c r="C16" s="23">
        <v>81527</v>
      </c>
      <c r="D16" s="23">
        <v>82196</v>
      </c>
      <c r="E16" s="22">
        <v>163723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5E4F-086A-4AE4-BAEC-45652AFE7302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34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115"/>
    </row>
    <row r="7" spans="1:21" ht="36.75" customHeight="1" x14ac:dyDescent="0.15">
      <c r="A7" s="31" t="s">
        <v>13</v>
      </c>
      <c r="B7" s="7">
        <v>19847</v>
      </c>
      <c r="C7" s="7">
        <v>19927</v>
      </c>
      <c r="D7" s="7">
        <v>19572</v>
      </c>
      <c r="E7" s="7">
        <f>SUM(C7:D7)</f>
        <v>39499</v>
      </c>
      <c r="F7" s="5">
        <v>9</v>
      </c>
      <c r="G7" s="5">
        <v>7</v>
      </c>
      <c r="H7" s="5">
        <f>SUM(F7+G7)</f>
        <v>16</v>
      </c>
      <c r="I7" s="5">
        <v>18</v>
      </c>
      <c r="J7" s="5">
        <v>24</v>
      </c>
      <c r="K7" s="5">
        <f t="shared" ref="K7:K13" si="0">SUM(I7+J7)</f>
        <v>42</v>
      </c>
      <c r="L7" s="5">
        <v>34</v>
      </c>
      <c r="M7" s="5">
        <v>39</v>
      </c>
      <c r="N7" s="5">
        <f t="shared" ref="N7:N13" si="1">SUM(L7+M7)</f>
        <v>73</v>
      </c>
      <c r="O7" s="5">
        <v>52</v>
      </c>
      <c r="P7" s="5">
        <v>46</v>
      </c>
      <c r="Q7" s="5">
        <f t="shared" ref="Q7:Q13" si="2">SUM(O7+P7)</f>
        <v>98</v>
      </c>
      <c r="R7" s="6">
        <v>-2</v>
      </c>
      <c r="S7" s="6">
        <v>-1</v>
      </c>
      <c r="T7" s="6">
        <f t="shared" ref="T7:T13" si="3">SUM(R7+S7)</f>
        <v>-3</v>
      </c>
      <c r="U7" s="7">
        <f>H7-K7+N7-Q7+T7</f>
        <v>-54</v>
      </c>
    </row>
    <row r="8" spans="1:21" ht="36.75" customHeight="1" x14ac:dyDescent="0.15">
      <c r="A8" s="31" t="s">
        <v>25</v>
      </c>
      <c r="B8" s="7">
        <v>27696</v>
      </c>
      <c r="C8" s="7">
        <v>29290</v>
      </c>
      <c r="D8" s="7">
        <v>29399</v>
      </c>
      <c r="E8" s="7">
        <f>SUM(C8:D8)</f>
        <v>58689</v>
      </c>
      <c r="F8" s="5">
        <v>11</v>
      </c>
      <c r="G8" s="5">
        <v>16</v>
      </c>
      <c r="H8" s="5">
        <f t="shared" ref="H8:H13" si="4">SUM(F8+G8)</f>
        <v>27</v>
      </c>
      <c r="I8" s="5">
        <v>55</v>
      </c>
      <c r="J8" s="5">
        <v>35</v>
      </c>
      <c r="K8" s="5">
        <f t="shared" si="0"/>
        <v>90</v>
      </c>
      <c r="L8" s="5">
        <v>49</v>
      </c>
      <c r="M8" s="5">
        <v>35</v>
      </c>
      <c r="N8" s="5">
        <f t="shared" si="1"/>
        <v>84</v>
      </c>
      <c r="O8" s="5">
        <v>79</v>
      </c>
      <c r="P8" s="5">
        <v>62</v>
      </c>
      <c r="Q8" s="5">
        <f t="shared" si="2"/>
        <v>141</v>
      </c>
      <c r="R8" s="6">
        <v>10</v>
      </c>
      <c r="S8" s="6">
        <v>16</v>
      </c>
      <c r="T8" s="6">
        <f t="shared" si="3"/>
        <v>26</v>
      </c>
      <c r="U8" s="7">
        <f>H8-K8+N8-Q8+T8</f>
        <v>-94</v>
      </c>
    </row>
    <row r="9" spans="1:21" ht="36.75" customHeight="1" x14ac:dyDescent="0.15">
      <c r="A9" s="31" t="s">
        <v>14</v>
      </c>
      <c r="B9" s="7">
        <v>10403</v>
      </c>
      <c r="C9" s="7">
        <v>11070</v>
      </c>
      <c r="D9" s="7">
        <v>10901</v>
      </c>
      <c r="E9" s="7">
        <f t="shared" ref="E9:E12" si="5">SUM(C9:D9)</f>
        <v>21971</v>
      </c>
      <c r="F9" s="5">
        <v>1</v>
      </c>
      <c r="G9" s="5">
        <v>2</v>
      </c>
      <c r="H9" s="5">
        <f t="shared" si="4"/>
        <v>3</v>
      </c>
      <c r="I9" s="5">
        <v>17</v>
      </c>
      <c r="J9" s="5">
        <v>15</v>
      </c>
      <c r="K9" s="5">
        <f t="shared" si="0"/>
        <v>32</v>
      </c>
      <c r="L9" s="5">
        <v>27</v>
      </c>
      <c r="M9" s="5">
        <v>10</v>
      </c>
      <c r="N9" s="5">
        <f t="shared" si="1"/>
        <v>37</v>
      </c>
      <c r="O9" s="5">
        <v>65</v>
      </c>
      <c r="P9" s="5">
        <v>32</v>
      </c>
      <c r="Q9" s="5">
        <f t="shared" si="2"/>
        <v>97</v>
      </c>
      <c r="R9" s="6">
        <v>-2</v>
      </c>
      <c r="S9" s="6">
        <v>-6</v>
      </c>
      <c r="T9" s="6">
        <f t="shared" si="3"/>
        <v>-8</v>
      </c>
      <c r="U9" s="7">
        <f t="shared" ref="U9:U13" si="6">H9-K9+N9-Q9+T9</f>
        <v>-97</v>
      </c>
    </row>
    <row r="10" spans="1:21" ht="36.75" customHeight="1" x14ac:dyDescent="0.15">
      <c r="A10" s="31" t="s">
        <v>15</v>
      </c>
      <c r="B10" s="7">
        <v>9251</v>
      </c>
      <c r="C10" s="7">
        <v>10200</v>
      </c>
      <c r="D10" s="7">
        <v>10729</v>
      </c>
      <c r="E10" s="7">
        <f t="shared" si="5"/>
        <v>20929</v>
      </c>
      <c r="F10" s="5">
        <v>4</v>
      </c>
      <c r="G10" s="5">
        <v>6</v>
      </c>
      <c r="H10" s="5">
        <f t="shared" si="4"/>
        <v>10</v>
      </c>
      <c r="I10" s="5">
        <v>11</v>
      </c>
      <c r="J10" s="5">
        <v>8</v>
      </c>
      <c r="K10" s="5">
        <f t="shared" si="0"/>
        <v>19</v>
      </c>
      <c r="L10" s="5">
        <v>13</v>
      </c>
      <c r="M10" s="5">
        <v>12</v>
      </c>
      <c r="N10" s="5">
        <f t="shared" si="1"/>
        <v>25</v>
      </c>
      <c r="O10" s="5">
        <v>28</v>
      </c>
      <c r="P10" s="5">
        <v>17</v>
      </c>
      <c r="Q10" s="5">
        <f t="shared" si="2"/>
        <v>45</v>
      </c>
      <c r="R10" s="6">
        <v>-11</v>
      </c>
      <c r="S10" s="6">
        <v>-13</v>
      </c>
      <c r="T10" s="6">
        <f t="shared" si="3"/>
        <v>-24</v>
      </c>
      <c r="U10" s="7">
        <f>H10-K10+N10-Q10+T10</f>
        <v>-53</v>
      </c>
    </row>
    <row r="11" spans="1:21" ht="36.75" customHeight="1" x14ac:dyDescent="0.15">
      <c r="A11" s="31" t="s">
        <v>16</v>
      </c>
      <c r="B11" s="7">
        <v>3731</v>
      </c>
      <c r="C11" s="7">
        <v>4463</v>
      </c>
      <c r="D11" s="7">
        <v>4608</v>
      </c>
      <c r="E11" s="7">
        <f t="shared" si="5"/>
        <v>9071</v>
      </c>
      <c r="F11" s="5">
        <v>1</v>
      </c>
      <c r="G11" s="5">
        <v>1</v>
      </c>
      <c r="H11" s="5">
        <f t="shared" si="4"/>
        <v>2</v>
      </c>
      <c r="I11" s="5">
        <v>7</v>
      </c>
      <c r="J11" s="5">
        <v>5</v>
      </c>
      <c r="K11" s="5">
        <f>SUM(I11+J11)</f>
        <v>12</v>
      </c>
      <c r="L11" s="5">
        <v>10</v>
      </c>
      <c r="M11" s="5">
        <v>16</v>
      </c>
      <c r="N11" s="5">
        <f t="shared" si="1"/>
        <v>26</v>
      </c>
      <c r="O11" s="5">
        <v>8</v>
      </c>
      <c r="P11" s="5">
        <v>11</v>
      </c>
      <c r="Q11" s="5">
        <f t="shared" si="2"/>
        <v>19</v>
      </c>
      <c r="R11" s="6">
        <v>9</v>
      </c>
      <c r="S11" s="6">
        <v>7</v>
      </c>
      <c r="T11" s="6">
        <f>SUM(R11+S11)</f>
        <v>16</v>
      </c>
      <c r="U11" s="7">
        <f t="shared" si="6"/>
        <v>13</v>
      </c>
    </row>
    <row r="12" spans="1:21" ht="36.75" customHeight="1" x14ac:dyDescent="0.15">
      <c r="A12" s="31" t="s">
        <v>17</v>
      </c>
      <c r="B12" s="7">
        <v>411</v>
      </c>
      <c r="C12" s="7">
        <v>428</v>
      </c>
      <c r="D12" s="7">
        <v>488</v>
      </c>
      <c r="E12" s="7">
        <f t="shared" si="5"/>
        <v>916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-1</v>
      </c>
    </row>
    <row r="13" spans="1:21" ht="36.75" customHeight="1" thickBot="1" x14ac:dyDescent="0.2">
      <c r="A13" s="9" t="s">
        <v>20</v>
      </c>
      <c r="B13" s="24">
        <v>5105</v>
      </c>
      <c r="C13" s="24">
        <v>6149</v>
      </c>
      <c r="D13" s="24">
        <v>6499</v>
      </c>
      <c r="E13" s="7">
        <f>SUM(C13:D13)</f>
        <v>12648</v>
      </c>
      <c r="F13" s="10">
        <v>1</v>
      </c>
      <c r="G13" s="10">
        <v>3</v>
      </c>
      <c r="H13" s="10">
        <f t="shared" si="4"/>
        <v>4</v>
      </c>
      <c r="I13" s="10">
        <v>8</v>
      </c>
      <c r="J13" s="10">
        <v>13</v>
      </c>
      <c r="K13" s="10">
        <f t="shared" si="0"/>
        <v>21</v>
      </c>
      <c r="L13" s="10">
        <v>10</v>
      </c>
      <c r="M13" s="10">
        <v>14</v>
      </c>
      <c r="N13" s="10">
        <f t="shared" si="1"/>
        <v>24</v>
      </c>
      <c r="O13" s="10">
        <v>13</v>
      </c>
      <c r="P13" s="10">
        <v>8</v>
      </c>
      <c r="Q13" s="10">
        <f t="shared" si="2"/>
        <v>21</v>
      </c>
      <c r="R13" s="6">
        <v>-4</v>
      </c>
      <c r="S13" s="11">
        <v>-3</v>
      </c>
      <c r="T13" s="6">
        <f t="shared" si="3"/>
        <v>-7</v>
      </c>
      <c r="U13" s="7">
        <f t="shared" si="6"/>
        <v>-21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76444</v>
      </c>
      <c r="C14" s="20">
        <f>SUM(C7:C13)</f>
        <v>81527</v>
      </c>
      <c r="D14" s="20">
        <f>SUM(D7:D13)</f>
        <v>82196</v>
      </c>
      <c r="E14" s="18">
        <f>C14+D14</f>
        <v>163723</v>
      </c>
      <c r="F14" s="18">
        <f>SUM(F7:F13)</f>
        <v>27</v>
      </c>
      <c r="G14" s="18">
        <f>SUM(G7:G13)</f>
        <v>35</v>
      </c>
      <c r="H14" s="18">
        <f>SUM(H7:H13)</f>
        <v>62</v>
      </c>
      <c r="I14" s="18">
        <f t="shared" ref="I14:U14" si="7">SUM(I7:I13)</f>
        <v>116</v>
      </c>
      <c r="J14" s="18">
        <f t="shared" si="7"/>
        <v>101</v>
      </c>
      <c r="K14" s="18">
        <f>SUM(K7:K13)</f>
        <v>217</v>
      </c>
      <c r="L14" s="18">
        <f t="shared" si="7"/>
        <v>143</v>
      </c>
      <c r="M14" s="18">
        <f t="shared" si="7"/>
        <v>126</v>
      </c>
      <c r="N14" s="18">
        <f t="shared" si="7"/>
        <v>269</v>
      </c>
      <c r="O14" s="18">
        <f t="shared" si="7"/>
        <v>245</v>
      </c>
      <c r="P14" s="18">
        <f t="shared" si="7"/>
        <v>176</v>
      </c>
      <c r="Q14" s="18">
        <f>SUM(Q7:Q13)</f>
        <v>421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-307</v>
      </c>
    </row>
    <row r="15" spans="1:21" ht="36.75" customHeight="1" thickTop="1" x14ac:dyDescent="0.15">
      <c r="A15" s="12" t="s">
        <v>19</v>
      </c>
      <c r="B15" s="21">
        <f>B14-B16</f>
        <v>-117</v>
      </c>
      <c r="C15" s="21">
        <f>C14-C16</f>
        <v>-191</v>
      </c>
      <c r="D15" s="21">
        <f>D14-D16</f>
        <v>-116</v>
      </c>
      <c r="E15" s="21">
        <f>C15+D15</f>
        <v>-307</v>
      </c>
      <c r="F15" s="107">
        <f>H14-K14</f>
        <v>-155</v>
      </c>
      <c r="G15" s="108"/>
      <c r="H15" s="108"/>
      <c r="I15" s="108"/>
      <c r="J15" s="108"/>
      <c r="K15" s="109"/>
      <c r="L15" s="107">
        <f>N14-Q14</f>
        <v>-152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76561</v>
      </c>
      <c r="C16" s="23">
        <v>81718</v>
      </c>
      <c r="D16" s="23">
        <v>82312</v>
      </c>
      <c r="E16" s="22">
        <v>164030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A5EF-03DC-4EBD-8AAA-2A5B8091D5B2}">
  <sheetPr>
    <pageSetUpPr fitToPage="1"/>
  </sheetPr>
  <dimension ref="A1:U20"/>
  <sheetViews>
    <sheetView showGridLines="0" zoomScale="115" zoomScaleNormal="115" workbookViewId="0">
      <selection activeCell="F7" sqref="F7:T14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8" width="6.5" style="2" customWidth="1"/>
    <col min="19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112" t="s">
        <v>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3" spans="1:21" x14ac:dyDescent="0.15">
      <c r="Q3" s="3"/>
      <c r="U3" s="4" t="s">
        <v>33</v>
      </c>
    </row>
    <row r="4" spans="1:21" x14ac:dyDescent="0.15">
      <c r="A4" s="113"/>
      <c r="B4" s="113" t="s">
        <v>0</v>
      </c>
      <c r="C4" s="113" t="s">
        <v>22</v>
      </c>
      <c r="D4" s="113"/>
      <c r="E4" s="113"/>
      <c r="F4" s="113" t="s">
        <v>1</v>
      </c>
      <c r="G4" s="113"/>
      <c r="H4" s="113"/>
      <c r="I4" s="113"/>
      <c r="J4" s="113"/>
      <c r="K4" s="113"/>
      <c r="L4" s="113" t="s">
        <v>2</v>
      </c>
      <c r="M4" s="113"/>
      <c r="N4" s="113"/>
      <c r="O4" s="113"/>
      <c r="P4" s="113"/>
      <c r="Q4" s="113"/>
      <c r="R4" s="113" t="s">
        <v>3</v>
      </c>
      <c r="S4" s="113"/>
      <c r="T4" s="113"/>
      <c r="U4" s="114" t="s">
        <v>24</v>
      </c>
    </row>
    <row r="5" spans="1:21" x14ac:dyDescent="0.15">
      <c r="A5" s="113"/>
      <c r="B5" s="113"/>
      <c r="C5" s="113"/>
      <c r="D5" s="113"/>
      <c r="E5" s="113"/>
      <c r="F5" s="113" t="s">
        <v>4</v>
      </c>
      <c r="G5" s="113"/>
      <c r="H5" s="113"/>
      <c r="I5" s="113" t="s">
        <v>5</v>
      </c>
      <c r="J5" s="113"/>
      <c r="K5" s="113"/>
      <c r="L5" s="113" t="s">
        <v>6</v>
      </c>
      <c r="M5" s="113"/>
      <c r="N5" s="113"/>
      <c r="O5" s="113" t="s">
        <v>7</v>
      </c>
      <c r="P5" s="113"/>
      <c r="Q5" s="113"/>
      <c r="R5" s="113" t="s">
        <v>8</v>
      </c>
      <c r="S5" s="113"/>
      <c r="T5" s="113"/>
      <c r="U5" s="115"/>
    </row>
    <row r="6" spans="1:21" x14ac:dyDescent="0.15">
      <c r="A6" s="113"/>
      <c r="B6" s="113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15"/>
    </row>
    <row r="7" spans="1:21" ht="36.75" customHeight="1" x14ac:dyDescent="0.15">
      <c r="A7" s="30" t="s">
        <v>13</v>
      </c>
      <c r="B7" s="7">
        <v>19866</v>
      </c>
      <c r="C7" s="7">
        <v>19956</v>
      </c>
      <c r="D7" s="7">
        <v>19597</v>
      </c>
      <c r="E7" s="7">
        <f>SUM(C7:D7)</f>
        <v>39553</v>
      </c>
      <c r="F7" s="5">
        <v>3</v>
      </c>
      <c r="G7" s="5">
        <v>9</v>
      </c>
      <c r="H7" s="5">
        <f>SUM(F7+G7)</f>
        <v>12</v>
      </c>
      <c r="I7" s="5">
        <v>21</v>
      </c>
      <c r="J7" s="5">
        <v>12</v>
      </c>
      <c r="K7" s="5">
        <f t="shared" ref="K7:K13" si="0">SUM(I7+J7)</f>
        <v>33</v>
      </c>
      <c r="L7" s="5">
        <v>41</v>
      </c>
      <c r="M7" s="5">
        <v>22</v>
      </c>
      <c r="N7" s="5">
        <f t="shared" ref="N7:N13" si="1">SUM(L7+M7)</f>
        <v>63</v>
      </c>
      <c r="O7" s="5">
        <v>59</v>
      </c>
      <c r="P7" s="5">
        <v>32</v>
      </c>
      <c r="Q7" s="5">
        <f t="shared" ref="Q7:Q13" si="2">SUM(O7+P7)</f>
        <v>91</v>
      </c>
      <c r="R7" s="6">
        <v>-13</v>
      </c>
      <c r="S7" s="6">
        <v>-15</v>
      </c>
      <c r="T7" s="6">
        <f t="shared" ref="T7:T13" si="3">SUM(R7+S7)</f>
        <v>-28</v>
      </c>
      <c r="U7" s="7">
        <f>H7-K7+N7-Q7+T7</f>
        <v>-77</v>
      </c>
    </row>
    <row r="8" spans="1:21" ht="36.75" customHeight="1" x14ac:dyDescent="0.15">
      <c r="A8" s="30" t="s">
        <v>25</v>
      </c>
      <c r="B8" s="7">
        <v>27722</v>
      </c>
      <c r="C8" s="7">
        <v>29354</v>
      </c>
      <c r="D8" s="7">
        <v>29429</v>
      </c>
      <c r="E8" s="7">
        <f>SUM(C8:D8)</f>
        <v>58783</v>
      </c>
      <c r="F8" s="5">
        <v>10</v>
      </c>
      <c r="G8" s="5">
        <v>11</v>
      </c>
      <c r="H8" s="5">
        <f t="shared" ref="H8:H13" si="4">SUM(F8+G8)</f>
        <v>21</v>
      </c>
      <c r="I8" s="5">
        <v>32</v>
      </c>
      <c r="J8" s="5">
        <v>31</v>
      </c>
      <c r="K8" s="5">
        <f t="shared" si="0"/>
        <v>63</v>
      </c>
      <c r="L8" s="5">
        <v>50</v>
      </c>
      <c r="M8" s="5">
        <v>26</v>
      </c>
      <c r="N8" s="5">
        <f t="shared" si="1"/>
        <v>76</v>
      </c>
      <c r="O8" s="5">
        <v>58</v>
      </c>
      <c r="P8" s="5">
        <v>50</v>
      </c>
      <c r="Q8" s="5">
        <f t="shared" si="2"/>
        <v>108</v>
      </c>
      <c r="R8" s="6">
        <v>0</v>
      </c>
      <c r="S8" s="6">
        <v>2</v>
      </c>
      <c r="T8" s="6">
        <f t="shared" si="3"/>
        <v>2</v>
      </c>
      <c r="U8" s="7">
        <f>H8-K8+N8-Q8+T8</f>
        <v>-72</v>
      </c>
    </row>
    <row r="9" spans="1:21" ht="36.75" customHeight="1" x14ac:dyDescent="0.15">
      <c r="A9" s="30" t="s">
        <v>14</v>
      </c>
      <c r="B9" s="7">
        <v>10461</v>
      </c>
      <c r="C9" s="7">
        <v>11126</v>
      </c>
      <c r="D9" s="7">
        <v>10942</v>
      </c>
      <c r="E9" s="7">
        <f t="shared" ref="E9:E12" si="5">SUM(C9:D9)</f>
        <v>22068</v>
      </c>
      <c r="F9" s="5">
        <v>3</v>
      </c>
      <c r="G9" s="5">
        <v>1</v>
      </c>
      <c r="H9" s="5">
        <f t="shared" si="4"/>
        <v>4</v>
      </c>
      <c r="I9" s="5">
        <v>17</v>
      </c>
      <c r="J9" s="5">
        <v>7</v>
      </c>
      <c r="K9" s="5">
        <f t="shared" si="0"/>
        <v>24</v>
      </c>
      <c r="L9" s="5">
        <v>22</v>
      </c>
      <c r="M9" s="5">
        <v>18</v>
      </c>
      <c r="N9" s="5">
        <f t="shared" si="1"/>
        <v>40</v>
      </c>
      <c r="O9" s="5">
        <v>26</v>
      </c>
      <c r="P9" s="5">
        <v>23</v>
      </c>
      <c r="Q9" s="5">
        <f t="shared" si="2"/>
        <v>49</v>
      </c>
      <c r="R9" s="6">
        <v>5</v>
      </c>
      <c r="S9" s="6">
        <v>6</v>
      </c>
      <c r="T9" s="6">
        <f t="shared" si="3"/>
        <v>11</v>
      </c>
      <c r="U9" s="7">
        <f t="shared" ref="U9:U13" si="6">H9-K9+N9-Q9+T9</f>
        <v>-18</v>
      </c>
    </row>
    <row r="10" spans="1:21" ht="36.75" customHeight="1" x14ac:dyDescent="0.15">
      <c r="A10" s="30" t="s">
        <v>15</v>
      </c>
      <c r="B10" s="7">
        <v>9268</v>
      </c>
      <c r="C10" s="7">
        <v>10233</v>
      </c>
      <c r="D10" s="7">
        <v>10749</v>
      </c>
      <c r="E10" s="7">
        <f t="shared" si="5"/>
        <v>20982</v>
      </c>
      <c r="F10" s="5">
        <v>4</v>
      </c>
      <c r="G10" s="5">
        <v>4</v>
      </c>
      <c r="H10" s="5">
        <f t="shared" si="4"/>
        <v>8</v>
      </c>
      <c r="I10" s="5">
        <v>12</v>
      </c>
      <c r="J10" s="5">
        <v>10</v>
      </c>
      <c r="K10" s="5">
        <f t="shared" si="0"/>
        <v>22</v>
      </c>
      <c r="L10" s="5">
        <v>23</v>
      </c>
      <c r="M10" s="5">
        <v>15</v>
      </c>
      <c r="N10" s="5">
        <f t="shared" si="1"/>
        <v>38</v>
      </c>
      <c r="O10" s="5">
        <v>24</v>
      </c>
      <c r="P10" s="5">
        <v>24</v>
      </c>
      <c r="Q10" s="5">
        <f t="shared" si="2"/>
        <v>48</v>
      </c>
      <c r="R10" s="6">
        <v>-4</v>
      </c>
      <c r="S10" s="6">
        <v>8</v>
      </c>
      <c r="T10" s="6">
        <f t="shared" si="3"/>
        <v>4</v>
      </c>
      <c r="U10" s="7">
        <f>H10-K10+N10-Q10+T10</f>
        <v>-20</v>
      </c>
    </row>
    <row r="11" spans="1:21" ht="36.75" customHeight="1" x14ac:dyDescent="0.15">
      <c r="A11" s="30" t="s">
        <v>16</v>
      </c>
      <c r="B11" s="7">
        <v>3726</v>
      </c>
      <c r="C11" s="7">
        <v>4458</v>
      </c>
      <c r="D11" s="7">
        <v>4600</v>
      </c>
      <c r="E11" s="7">
        <f t="shared" si="5"/>
        <v>9058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6</v>
      </c>
      <c r="K11" s="5">
        <f>SUM(I11+J11)</f>
        <v>10</v>
      </c>
      <c r="L11" s="5">
        <v>4</v>
      </c>
      <c r="M11" s="5">
        <v>11</v>
      </c>
      <c r="N11" s="5">
        <f t="shared" si="1"/>
        <v>15</v>
      </c>
      <c r="O11" s="5">
        <v>5</v>
      </c>
      <c r="P11" s="5">
        <v>3</v>
      </c>
      <c r="Q11" s="5">
        <f t="shared" si="2"/>
        <v>8</v>
      </c>
      <c r="R11" s="6">
        <v>10</v>
      </c>
      <c r="S11" s="6">
        <v>4</v>
      </c>
      <c r="T11" s="6">
        <f t="shared" si="3"/>
        <v>14</v>
      </c>
      <c r="U11" s="7">
        <f t="shared" si="6"/>
        <v>15</v>
      </c>
    </row>
    <row r="12" spans="1:21" ht="36.75" customHeight="1" x14ac:dyDescent="0.15">
      <c r="A12" s="30" t="s">
        <v>17</v>
      </c>
      <c r="B12" s="7">
        <v>411</v>
      </c>
      <c r="C12" s="7">
        <v>428</v>
      </c>
      <c r="D12" s="7">
        <v>489</v>
      </c>
      <c r="E12" s="7">
        <f t="shared" si="5"/>
        <v>917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3</v>
      </c>
      <c r="K12" s="5">
        <f t="shared" si="0"/>
        <v>5</v>
      </c>
      <c r="L12" s="5">
        <v>0</v>
      </c>
      <c r="M12" s="5">
        <v>2</v>
      </c>
      <c r="N12" s="5">
        <f t="shared" si="1"/>
        <v>2</v>
      </c>
      <c r="O12" s="5">
        <v>1</v>
      </c>
      <c r="P12" s="5">
        <v>0</v>
      </c>
      <c r="Q12" s="5">
        <f t="shared" si="2"/>
        <v>1</v>
      </c>
      <c r="R12" s="6">
        <v>1</v>
      </c>
      <c r="S12" s="6">
        <v>-2</v>
      </c>
      <c r="T12" s="6">
        <f t="shared" si="3"/>
        <v>-1</v>
      </c>
      <c r="U12" s="7">
        <f t="shared" si="6"/>
        <v>-5</v>
      </c>
    </row>
    <row r="13" spans="1:21" ht="36.75" customHeight="1" thickBot="1" x14ac:dyDescent="0.2">
      <c r="A13" s="9" t="s">
        <v>20</v>
      </c>
      <c r="B13" s="24">
        <v>5107</v>
      </c>
      <c r="C13" s="24">
        <v>6163</v>
      </c>
      <c r="D13" s="24">
        <v>6506</v>
      </c>
      <c r="E13" s="7">
        <f>SUM(C13:D13)</f>
        <v>12669</v>
      </c>
      <c r="F13" s="10">
        <v>1</v>
      </c>
      <c r="G13" s="10">
        <v>4</v>
      </c>
      <c r="H13" s="10">
        <f t="shared" si="4"/>
        <v>5</v>
      </c>
      <c r="I13" s="10">
        <v>10</v>
      </c>
      <c r="J13" s="10">
        <v>3</v>
      </c>
      <c r="K13" s="10">
        <f t="shared" si="0"/>
        <v>13</v>
      </c>
      <c r="L13" s="10">
        <v>7</v>
      </c>
      <c r="M13" s="10">
        <v>8</v>
      </c>
      <c r="N13" s="10">
        <f t="shared" si="1"/>
        <v>15</v>
      </c>
      <c r="O13" s="10">
        <v>11</v>
      </c>
      <c r="P13" s="10">
        <v>3</v>
      </c>
      <c r="Q13" s="10">
        <f t="shared" si="2"/>
        <v>14</v>
      </c>
      <c r="R13" s="6">
        <v>1</v>
      </c>
      <c r="S13" s="11">
        <v>-3</v>
      </c>
      <c r="T13" s="6">
        <f t="shared" si="3"/>
        <v>-2</v>
      </c>
      <c r="U13" s="7">
        <f t="shared" si="6"/>
        <v>-9</v>
      </c>
    </row>
    <row r="14" spans="1:21" s="13" customFormat="1" ht="36.75" customHeight="1" thickTop="1" thickBot="1" x14ac:dyDescent="0.2">
      <c r="A14" s="17" t="s">
        <v>18</v>
      </c>
      <c r="B14" s="18">
        <f>SUM(B7:B13)</f>
        <v>76561</v>
      </c>
      <c r="C14" s="20">
        <f>SUM(C7:C13)</f>
        <v>81718</v>
      </c>
      <c r="D14" s="20">
        <f>SUM(D7:D13)</f>
        <v>82312</v>
      </c>
      <c r="E14" s="18">
        <f>C14+D14</f>
        <v>164030</v>
      </c>
      <c r="F14" s="18">
        <f>SUM(F7:F13)</f>
        <v>24</v>
      </c>
      <c r="G14" s="18">
        <f>SUM(G7:G13)</f>
        <v>30</v>
      </c>
      <c r="H14" s="18">
        <f>SUM(H7:H13)</f>
        <v>54</v>
      </c>
      <c r="I14" s="18">
        <f t="shared" ref="I14:U14" si="7">SUM(I7:I13)</f>
        <v>98</v>
      </c>
      <c r="J14" s="18">
        <f t="shared" si="7"/>
        <v>72</v>
      </c>
      <c r="K14" s="18">
        <f>SUM(K7:K13)</f>
        <v>170</v>
      </c>
      <c r="L14" s="18">
        <f t="shared" si="7"/>
        <v>147</v>
      </c>
      <c r="M14" s="18">
        <f t="shared" si="7"/>
        <v>102</v>
      </c>
      <c r="N14" s="18">
        <f t="shared" si="7"/>
        <v>249</v>
      </c>
      <c r="O14" s="18">
        <f t="shared" si="7"/>
        <v>184</v>
      </c>
      <c r="P14" s="18">
        <f t="shared" si="7"/>
        <v>135</v>
      </c>
      <c r="Q14" s="18">
        <f>SUM(Q7:Q13)</f>
        <v>319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-186</v>
      </c>
    </row>
    <row r="15" spans="1:21" ht="36.75" customHeight="1" thickTop="1" x14ac:dyDescent="0.15">
      <c r="A15" s="12" t="s">
        <v>19</v>
      </c>
      <c r="B15" s="21">
        <f>B14-B16</f>
        <v>-43</v>
      </c>
      <c r="C15" s="21">
        <f>C14-C16</f>
        <v>-111</v>
      </c>
      <c r="D15" s="21">
        <f>D14-D16</f>
        <v>-75</v>
      </c>
      <c r="E15" s="21">
        <f>C15+D15</f>
        <v>-186</v>
      </c>
      <c r="F15" s="107">
        <f>H14-K14</f>
        <v>-116</v>
      </c>
      <c r="G15" s="108"/>
      <c r="H15" s="108"/>
      <c r="I15" s="108"/>
      <c r="J15" s="108"/>
      <c r="K15" s="109"/>
      <c r="L15" s="107">
        <f>N14-Q14</f>
        <v>-70</v>
      </c>
      <c r="M15" s="108"/>
      <c r="N15" s="108"/>
      <c r="O15" s="108"/>
      <c r="P15" s="108"/>
      <c r="Q15" s="109"/>
      <c r="R15" s="14"/>
      <c r="S15" s="15" t="s">
        <v>23</v>
      </c>
      <c r="T15" s="15"/>
      <c r="U15" s="16"/>
    </row>
    <row r="16" spans="1:21" ht="36.75" customHeight="1" x14ac:dyDescent="0.15">
      <c r="A16" s="8" t="s">
        <v>21</v>
      </c>
      <c r="B16" s="22">
        <v>76604</v>
      </c>
      <c r="C16" s="23">
        <v>81829</v>
      </c>
      <c r="D16" s="23">
        <v>82387</v>
      </c>
      <c r="E16" s="22">
        <v>164216</v>
      </c>
      <c r="G16" s="110" t="s">
        <v>27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 x14ac:dyDescent="0.15">
      <c r="A17" s="3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x14ac:dyDescent="0.15">
      <c r="A18" s="3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x14ac:dyDescent="0.15"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R6人口動態</vt:lpstr>
      <vt:lpstr>R6人口動態（管内別）</vt:lpstr>
      <vt:lpstr>R7.1.1</vt:lpstr>
      <vt:lpstr>R6.12.1</vt:lpstr>
      <vt:lpstr>R6.11.1</vt:lpstr>
      <vt:lpstr>R6.10.1</vt:lpstr>
      <vt:lpstr>R6.9.1</vt:lpstr>
      <vt:lpstr>R6.8.1</vt:lpstr>
      <vt:lpstr>R6.7.1</vt:lpstr>
      <vt:lpstr>R6.6.1</vt:lpstr>
      <vt:lpstr>R6.5.1</vt:lpstr>
      <vt:lpstr>R6.4.1</vt:lpstr>
      <vt:lpstr>R6.3.1</vt:lpstr>
      <vt:lpstr>R6.2.1</vt:lpstr>
      <vt:lpstr>'R6人口動態'!Print_Area</vt:lpstr>
      <vt:lpstr>'R6人口動態（管内別）'!Print_Area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2025-01-16T04:21:35Z</cp:lastPrinted>
  <dcterms:created xsi:type="dcterms:W3CDTF">2005-01-07T01:44:50Z</dcterms:created>
  <dcterms:modified xsi:type="dcterms:W3CDTF">2025-01-16T04:25:13Z</dcterms:modified>
</cp:coreProperties>
</file>