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０２庶務統計係\02統計\010　常住人口\R08\日立市の世帯数と常住人口\R7国調速報値ベース\"/>
    </mc:Choice>
  </mc:AlternateContent>
  <xr:revisionPtr revIDLastSave="0" documentId="13_ncr:1_{2713E075-3299-4D8A-861A-419B665800B7}" xr6:coauthVersionLast="36" xr6:coauthVersionMax="47" xr10:uidLastSave="{00000000-0000-0000-0000-000000000000}"/>
  <bookViews>
    <workbookView xWindow="-120" yWindow="-120" windowWidth="29040" windowHeight="15840" tabRatio="619" xr2:uid="{00000000-000D-0000-FFFF-FFFF00000000}"/>
  </bookViews>
  <sheets>
    <sheet name="R8.8.1" sheetId="237" r:id="rId1"/>
    <sheet name="R8.7.1" sheetId="236" r:id="rId2"/>
    <sheet name="R8.6.1" sheetId="235" r:id="rId3"/>
    <sheet name="R8.5.1" sheetId="234" r:id="rId4"/>
    <sheet name="R8.4.1" sheetId="233" r:id="rId5"/>
    <sheet name="R8.3.1" sheetId="232" r:id="rId6"/>
    <sheet name="R8.2.1" sheetId="231" r:id="rId7"/>
    <sheet name="R8.1.1" sheetId="230" r:id="rId8"/>
  </sheets>
  <calcPr calcId="191029"/>
</workbook>
</file>

<file path=xl/calcChain.xml><?xml version="1.0" encoding="utf-8"?>
<calcChain xmlns="http://schemas.openxmlformats.org/spreadsheetml/2006/main">
  <c r="E25" i="237" l="1"/>
  <c r="D24" i="237"/>
  <c r="C24" i="237"/>
  <c r="B24" i="237"/>
  <c r="S14" i="237"/>
  <c r="R14" i="237"/>
  <c r="P14" i="237"/>
  <c r="O14" i="237"/>
  <c r="M14" i="237"/>
  <c r="L14" i="237"/>
  <c r="J14" i="237"/>
  <c r="I14" i="237"/>
  <c r="G14" i="237"/>
  <c r="F14" i="237"/>
  <c r="D14" i="237"/>
  <c r="D15" i="237" s="1"/>
  <c r="C14" i="237"/>
  <c r="B14" i="237"/>
  <c r="B15" i="237" s="1"/>
  <c r="T13" i="237"/>
  <c r="Q13" i="237"/>
  <c r="N13" i="237"/>
  <c r="K13" i="237"/>
  <c r="H13" i="237"/>
  <c r="E13" i="237"/>
  <c r="T12" i="237"/>
  <c r="Q12" i="237"/>
  <c r="N12" i="237"/>
  <c r="K12" i="237"/>
  <c r="H12" i="237"/>
  <c r="E12" i="237"/>
  <c r="T11" i="237"/>
  <c r="Q11" i="237"/>
  <c r="N11" i="237"/>
  <c r="K11" i="237"/>
  <c r="H11" i="237"/>
  <c r="E11" i="237"/>
  <c r="T10" i="237"/>
  <c r="Q10" i="237"/>
  <c r="N10" i="237"/>
  <c r="K10" i="237"/>
  <c r="H10" i="237"/>
  <c r="E10" i="237"/>
  <c r="T9" i="237"/>
  <c r="Q9" i="237"/>
  <c r="N9" i="237"/>
  <c r="K9" i="237"/>
  <c r="H9" i="237"/>
  <c r="E9" i="237"/>
  <c r="T8" i="237"/>
  <c r="Q8" i="237"/>
  <c r="N8" i="237"/>
  <c r="K8" i="237"/>
  <c r="H8" i="237"/>
  <c r="E8" i="237"/>
  <c r="T7" i="237"/>
  <c r="Q7" i="237"/>
  <c r="N7" i="237"/>
  <c r="K7" i="237"/>
  <c r="H7" i="237"/>
  <c r="E7" i="237"/>
  <c r="T14" i="237" l="1"/>
  <c r="Q14" i="237"/>
  <c r="N14" i="237"/>
  <c r="U10" i="237"/>
  <c r="H14" i="237"/>
  <c r="U8" i="237"/>
  <c r="K14" i="237"/>
  <c r="E14" i="237"/>
  <c r="U12" i="237"/>
  <c r="U9" i="237"/>
  <c r="U13" i="237"/>
  <c r="U11" i="237"/>
  <c r="E24" i="237"/>
  <c r="C15" i="237"/>
  <c r="E15" i="237" s="1"/>
  <c r="U7" i="237"/>
  <c r="E25" i="236"/>
  <c r="D24" i="236"/>
  <c r="C24" i="236"/>
  <c r="B24" i="236"/>
  <c r="S14" i="236"/>
  <c r="R14" i="236"/>
  <c r="P14" i="236"/>
  <c r="O14" i="236"/>
  <c r="M14" i="236"/>
  <c r="L14" i="236"/>
  <c r="J14" i="236"/>
  <c r="I14" i="236"/>
  <c r="G14" i="236"/>
  <c r="F14" i="236"/>
  <c r="D14" i="236"/>
  <c r="D15" i="236" s="1"/>
  <c r="C14" i="236"/>
  <c r="C15" i="236" s="1"/>
  <c r="B14" i="236"/>
  <c r="B15" i="236" s="1"/>
  <c r="T13" i="236"/>
  <c r="Q13" i="236"/>
  <c r="N13" i="236"/>
  <c r="K13" i="236"/>
  <c r="H13" i="236"/>
  <c r="E13" i="236"/>
  <c r="T12" i="236"/>
  <c r="Q12" i="236"/>
  <c r="N12" i="236"/>
  <c r="K12" i="236"/>
  <c r="H12" i="236"/>
  <c r="E12" i="236"/>
  <c r="T11" i="236"/>
  <c r="Q11" i="236"/>
  <c r="N11" i="236"/>
  <c r="K11" i="236"/>
  <c r="H11" i="236"/>
  <c r="E11" i="236"/>
  <c r="T10" i="236"/>
  <c r="Q10" i="236"/>
  <c r="N10" i="236"/>
  <c r="K10" i="236"/>
  <c r="H10" i="236"/>
  <c r="E10" i="236"/>
  <c r="T9" i="236"/>
  <c r="Q9" i="236"/>
  <c r="N9" i="236"/>
  <c r="K9" i="236"/>
  <c r="H9" i="236"/>
  <c r="E9" i="236"/>
  <c r="T8" i="236"/>
  <c r="Q8" i="236"/>
  <c r="N8" i="236"/>
  <c r="K8" i="236"/>
  <c r="H8" i="236"/>
  <c r="E8" i="236"/>
  <c r="T7" i="236"/>
  <c r="Q7" i="236"/>
  <c r="N7" i="236"/>
  <c r="K7" i="236"/>
  <c r="H7" i="236"/>
  <c r="E7" i="236"/>
  <c r="L15" i="237" l="1"/>
  <c r="F15" i="237"/>
  <c r="U14" i="237"/>
  <c r="K14" i="236"/>
  <c r="E15" i="236"/>
  <c r="H14" i="236"/>
  <c r="N14" i="236"/>
  <c r="U8" i="236"/>
  <c r="U10" i="236"/>
  <c r="U12" i="236"/>
  <c r="Q14" i="236"/>
  <c r="T14" i="236"/>
  <c r="U9" i="236"/>
  <c r="U13" i="236"/>
  <c r="U11" i="236"/>
  <c r="E24" i="236"/>
  <c r="E14" i="236"/>
  <c r="U7" i="236"/>
  <c r="E25" i="235"/>
  <c r="D24" i="235"/>
  <c r="C24" i="235"/>
  <c r="B24" i="235"/>
  <c r="S14" i="235"/>
  <c r="R14" i="235"/>
  <c r="P14" i="235"/>
  <c r="O14" i="235"/>
  <c r="M14" i="235"/>
  <c r="L14" i="235"/>
  <c r="J14" i="235"/>
  <c r="I14" i="235"/>
  <c r="G14" i="235"/>
  <c r="F14" i="235"/>
  <c r="D14" i="235"/>
  <c r="D15" i="235" s="1"/>
  <c r="C14" i="235"/>
  <c r="C15" i="235" s="1"/>
  <c r="B14" i="235"/>
  <c r="B15" i="235" s="1"/>
  <c r="T13" i="235"/>
  <c r="Q13" i="235"/>
  <c r="N13" i="235"/>
  <c r="K13" i="235"/>
  <c r="H13" i="235"/>
  <c r="E13" i="235"/>
  <c r="T12" i="235"/>
  <c r="Q12" i="235"/>
  <c r="N12" i="235"/>
  <c r="K12" i="235"/>
  <c r="H12" i="235"/>
  <c r="E12" i="235"/>
  <c r="T11" i="235"/>
  <c r="Q11" i="235"/>
  <c r="N11" i="235"/>
  <c r="K11" i="235"/>
  <c r="H11" i="235"/>
  <c r="E11" i="235"/>
  <c r="T10" i="235"/>
  <c r="Q10" i="235"/>
  <c r="N10" i="235"/>
  <c r="K10" i="235"/>
  <c r="H10" i="235"/>
  <c r="E10" i="235"/>
  <c r="T9" i="235"/>
  <c r="Q9" i="235"/>
  <c r="N9" i="235"/>
  <c r="K9" i="235"/>
  <c r="H9" i="235"/>
  <c r="E9" i="235"/>
  <c r="T8" i="235"/>
  <c r="Q8" i="235"/>
  <c r="N8" i="235"/>
  <c r="K8" i="235"/>
  <c r="H8" i="235"/>
  <c r="E8" i="235"/>
  <c r="T7" i="235"/>
  <c r="Q7" i="235"/>
  <c r="N7" i="235"/>
  <c r="K7" i="235"/>
  <c r="H7" i="235"/>
  <c r="E7" i="235"/>
  <c r="L15" i="236" l="1"/>
  <c r="F15" i="236"/>
  <c r="U14" i="236"/>
  <c r="T14" i="235"/>
  <c r="N14" i="235"/>
  <c r="U8" i="235"/>
  <c r="U12" i="235"/>
  <c r="Q14" i="235"/>
  <c r="U11" i="235"/>
  <c r="K14" i="235"/>
  <c r="H14" i="235"/>
  <c r="U10" i="235"/>
  <c r="U9" i="235"/>
  <c r="U13" i="235"/>
  <c r="E14" i="235"/>
  <c r="E24" i="235"/>
  <c r="E15" i="235"/>
  <c r="U7" i="235"/>
  <c r="D24" i="234"/>
  <c r="B24" i="234"/>
  <c r="E25" i="234"/>
  <c r="C24" i="234"/>
  <c r="D24" i="233"/>
  <c r="E25" i="233"/>
  <c r="C24" i="233"/>
  <c r="B24" i="233"/>
  <c r="E25" i="232"/>
  <c r="B24" i="231"/>
  <c r="E25" i="231"/>
  <c r="D24" i="231"/>
  <c r="C24" i="231"/>
  <c r="E25" i="230"/>
  <c r="D24" i="230"/>
  <c r="C24" i="230"/>
  <c r="E24" i="230" s="1"/>
  <c r="B24" i="230"/>
  <c r="L15" i="235" l="1"/>
  <c r="F15" i="235"/>
  <c r="U14" i="235"/>
  <c r="E24" i="234"/>
  <c r="E24" i="233"/>
  <c r="E24" i="231"/>
  <c r="E15" i="234" l="1"/>
  <c r="F15" i="234"/>
  <c r="S14" i="234"/>
  <c r="R14" i="234"/>
  <c r="P14" i="234"/>
  <c r="O14" i="234"/>
  <c r="M14" i="234"/>
  <c r="L14" i="234"/>
  <c r="J14" i="234"/>
  <c r="I14" i="234"/>
  <c r="G14" i="234"/>
  <c r="F14" i="234"/>
  <c r="D14" i="234"/>
  <c r="D15" i="234" s="1"/>
  <c r="C14" i="234"/>
  <c r="C15" i="234" s="1"/>
  <c r="B14" i="234"/>
  <c r="B15" i="234" s="1"/>
  <c r="T13" i="234"/>
  <c r="Q13" i="234"/>
  <c r="N13" i="234"/>
  <c r="K13" i="234"/>
  <c r="H13" i="234"/>
  <c r="E13" i="234"/>
  <c r="T12" i="234"/>
  <c r="Q12" i="234"/>
  <c r="N12" i="234"/>
  <c r="K12" i="234"/>
  <c r="H12" i="234"/>
  <c r="E12" i="234"/>
  <c r="T11" i="234"/>
  <c r="Q11" i="234"/>
  <c r="N11" i="234"/>
  <c r="K11" i="234"/>
  <c r="H11" i="234"/>
  <c r="E11" i="234"/>
  <c r="T10" i="234"/>
  <c r="Q10" i="234"/>
  <c r="N10" i="234"/>
  <c r="K10" i="234"/>
  <c r="H10" i="234"/>
  <c r="E10" i="234"/>
  <c r="T9" i="234"/>
  <c r="Q9" i="234"/>
  <c r="N9" i="234"/>
  <c r="K9" i="234"/>
  <c r="H9" i="234"/>
  <c r="E9" i="234"/>
  <c r="T8" i="234"/>
  <c r="Q8" i="234"/>
  <c r="N8" i="234"/>
  <c r="K8" i="234"/>
  <c r="H8" i="234"/>
  <c r="E8" i="234"/>
  <c r="T7" i="234"/>
  <c r="Q7" i="234"/>
  <c r="N7" i="234"/>
  <c r="K7" i="234"/>
  <c r="H7" i="234"/>
  <c r="E7" i="234"/>
  <c r="T14" i="234" l="1"/>
  <c r="Q14" i="234"/>
  <c r="N14" i="234"/>
  <c r="U10" i="234"/>
  <c r="U8" i="234"/>
  <c r="U13" i="234"/>
  <c r="U12" i="234"/>
  <c r="K14" i="234"/>
  <c r="U9" i="234"/>
  <c r="U11" i="234"/>
  <c r="H14" i="234"/>
  <c r="U7" i="234"/>
  <c r="E14" i="234"/>
  <c r="S14" i="233"/>
  <c r="R14" i="233"/>
  <c r="P14" i="233"/>
  <c r="O14" i="233"/>
  <c r="M14" i="233"/>
  <c r="L14" i="233"/>
  <c r="J14" i="233"/>
  <c r="I14" i="233"/>
  <c r="G14" i="233"/>
  <c r="F14" i="233"/>
  <c r="D14" i="233"/>
  <c r="C14" i="233"/>
  <c r="B14" i="233"/>
  <c r="T13" i="233"/>
  <c r="Q13" i="233"/>
  <c r="N13" i="233"/>
  <c r="K13" i="233"/>
  <c r="H13" i="233"/>
  <c r="E13" i="233"/>
  <c r="T12" i="233"/>
  <c r="Q12" i="233"/>
  <c r="N12" i="233"/>
  <c r="K12" i="233"/>
  <c r="H12" i="233"/>
  <c r="E12" i="233"/>
  <c r="T11" i="233"/>
  <c r="Q11" i="233"/>
  <c r="N11" i="233"/>
  <c r="K11" i="233"/>
  <c r="H11" i="233"/>
  <c r="E11" i="233"/>
  <c r="T10" i="233"/>
  <c r="Q10" i="233"/>
  <c r="N10" i="233"/>
  <c r="K10" i="233"/>
  <c r="H10" i="233"/>
  <c r="E10" i="233"/>
  <c r="T9" i="233"/>
  <c r="Q9" i="233"/>
  <c r="N9" i="233"/>
  <c r="K9" i="233"/>
  <c r="H9" i="233"/>
  <c r="E9" i="233"/>
  <c r="T8" i="233"/>
  <c r="Q8" i="233"/>
  <c r="N8" i="233"/>
  <c r="K8" i="233"/>
  <c r="H8" i="233"/>
  <c r="E8" i="233"/>
  <c r="T7" i="233"/>
  <c r="Q7" i="233"/>
  <c r="N7" i="233"/>
  <c r="K7" i="233"/>
  <c r="H7" i="233"/>
  <c r="E7" i="233"/>
  <c r="L15" i="234" l="1"/>
  <c r="U14" i="234"/>
  <c r="T14" i="233"/>
  <c r="Q14" i="233"/>
  <c r="N14" i="233"/>
  <c r="U8" i="233"/>
  <c r="U13" i="233"/>
  <c r="U12" i="233"/>
  <c r="U11" i="233"/>
  <c r="U9" i="233"/>
  <c r="K14" i="233"/>
  <c r="U10" i="233"/>
  <c r="H14" i="233"/>
  <c r="E14" i="233"/>
  <c r="U7" i="233"/>
  <c r="S14" i="232"/>
  <c r="R14" i="232"/>
  <c r="P14" i="232"/>
  <c r="O14" i="232"/>
  <c r="M14" i="232"/>
  <c r="L14" i="232"/>
  <c r="J14" i="232"/>
  <c r="I14" i="232"/>
  <c r="G14" i="232"/>
  <c r="F14" i="232"/>
  <c r="D14" i="232"/>
  <c r="C14" i="232"/>
  <c r="B14" i="232"/>
  <c r="T13" i="232"/>
  <c r="Q13" i="232"/>
  <c r="N13" i="232"/>
  <c r="K13" i="232"/>
  <c r="H13" i="232"/>
  <c r="E13" i="232"/>
  <c r="T12" i="232"/>
  <c r="Q12" i="232"/>
  <c r="N12" i="232"/>
  <c r="K12" i="232"/>
  <c r="H12" i="232"/>
  <c r="E12" i="232"/>
  <c r="T11" i="232"/>
  <c r="Q11" i="232"/>
  <c r="N11" i="232"/>
  <c r="K11" i="232"/>
  <c r="H11" i="232"/>
  <c r="E11" i="232"/>
  <c r="T10" i="232"/>
  <c r="Q10" i="232"/>
  <c r="N10" i="232"/>
  <c r="K10" i="232"/>
  <c r="H10" i="232"/>
  <c r="E10" i="232"/>
  <c r="T9" i="232"/>
  <c r="Q9" i="232"/>
  <c r="N9" i="232"/>
  <c r="K9" i="232"/>
  <c r="H9" i="232"/>
  <c r="E9" i="232"/>
  <c r="T8" i="232"/>
  <c r="Q8" i="232"/>
  <c r="N8" i="232"/>
  <c r="K8" i="232"/>
  <c r="H8" i="232"/>
  <c r="E8" i="232"/>
  <c r="T7" i="232"/>
  <c r="Q7" i="232"/>
  <c r="N7" i="232"/>
  <c r="K7" i="232"/>
  <c r="H7" i="232"/>
  <c r="E7" i="232"/>
  <c r="L15" i="233" l="1"/>
  <c r="F15" i="233"/>
  <c r="U14" i="233"/>
  <c r="T14" i="232"/>
  <c r="N14" i="232"/>
  <c r="U12" i="232"/>
  <c r="U8" i="232"/>
  <c r="K14" i="232"/>
  <c r="Q14" i="232"/>
  <c r="U13" i="232"/>
  <c r="U10" i="232"/>
  <c r="H14" i="232"/>
  <c r="U11" i="232"/>
  <c r="U9" i="232"/>
  <c r="E14" i="232"/>
  <c r="U7" i="232"/>
  <c r="H12" i="231"/>
  <c r="S14" i="231"/>
  <c r="R14" i="231"/>
  <c r="P14" i="231"/>
  <c r="O14" i="231"/>
  <c r="M14" i="231"/>
  <c r="L14" i="231"/>
  <c r="J14" i="231"/>
  <c r="I14" i="231"/>
  <c r="G14" i="231"/>
  <c r="F14" i="231"/>
  <c r="D14" i="231"/>
  <c r="C14" i="231"/>
  <c r="B14" i="231"/>
  <c r="T13" i="231"/>
  <c r="Q13" i="231"/>
  <c r="N13" i="231"/>
  <c r="K13" i="231"/>
  <c r="H13" i="231"/>
  <c r="E13" i="231"/>
  <c r="T12" i="231"/>
  <c r="Q12" i="231"/>
  <c r="N12" i="231"/>
  <c r="K12" i="231"/>
  <c r="E12" i="231"/>
  <c r="T11" i="231"/>
  <c r="Q11" i="231"/>
  <c r="N11" i="231"/>
  <c r="K11" i="231"/>
  <c r="H11" i="231"/>
  <c r="E11" i="231"/>
  <c r="T10" i="231"/>
  <c r="Q10" i="231"/>
  <c r="N10" i="231"/>
  <c r="K10" i="231"/>
  <c r="H10" i="231"/>
  <c r="E10" i="231"/>
  <c r="T9" i="231"/>
  <c r="Q9" i="231"/>
  <c r="N9" i="231"/>
  <c r="K9" i="231"/>
  <c r="H9" i="231"/>
  <c r="E9" i="231"/>
  <c r="T8" i="231"/>
  <c r="Q8" i="231"/>
  <c r="N8" i="231"/>
  <c r="K8" i="231"/>
  <c r="H8" i="231"/>
  <c r="E8" i="231"/>
  <c r="T7" i="231"/>
  <c r="Q7" i="231"/>
  <c r="N7" i="231"/>
  <c r="K7" i="231"/>
  <c r="H7" i="231"/>
  <c r="E7" i="231"/>
  <c r="L15" i="232" l="1"/>
  <c r="F15" i="232"/>
  <c r="U14" i="232"/>
  <c r="T14" i="231"/>
  <c r="Q14" i="231"/>
  <c r="K14" i="231"/>
  <c r="H14" i="231"/>
  <c r="N14" i="231"/>
  <c r="U8" i="231"/>
  <c r="U10" i="231"/>
  <c r="U12" i="231"/>
  <c r="U9" i="231"/>
  <c r="U13" i="231"/>
  <c r="U11" i="231"/>
  <c r="U7" i="231"/>
  <c r="E14" i="231"/>
  <c r="S14" i="230"/>
  <c r="R14" i="230"/>
  <c r="P14" i="230"/>
  <c r="O14" i="230"/>
  <c r="M14" i="230"/>
  <c r="L14" i="230"/>
  <c r="J14" i="230"/>
  <c r="I14" i="230"/>
  <c r="G14" i="230"/>
  <c r="F14" i="230"/>
  <c r="D14" i="230"/>
  <c r="C14" i="230"/>
  <c r="B14" i="230"/>
  <c r="T13" i="230"/>
  <c r="Q13" i="230"/>
  <c r="N13" i="230"/>
  <c r="K13" i="230"/>
  <c r="H13" i="230"/>
  <c r="E13" i="230"/>
  <c r="T12" i="230"/>
  <c r="Q12" i="230"/>
  <c r="N12" i="230"/>
  <c r="K12" i="230"/>
  <c r="H12" i="230"/>
  <c r="E12" i="230"/>
  <c r="T11" i="230"/>
  <c r="Q11" i="230"/>
  <c r="N11" i="230"/>
  <c r="K11" i="230"/>
  <c r="H11" i="230"/>
  <c r="E11" i="230"/>
  <c r="T10" i="230"/>
  <c r="Q10" i="230"/>
  <c r="N10" i="230"/>
  <c r="K10" i="230"/>
  <c r="H10" i="230"/>
  <c r="E10" i="230"/>
  <c r="T9" i="230"/>
  <c r="Q9" i="230"/>
  <c r="N9" i="230"/>
  <c r="K9" i="230"/>
  <c r="H9" i="230"/>
  <c r="U9" i="230" s="1"/>
  <c r="E9" i="230"/>
  <c r="T8" i="230"/>
  <c r="Q8" i="230"/>
  <c r="N8" i="230"/>
  <c r="K8" i="230"/>
  <c r="H8" i="230"/>
  <c r="E8" i="230"/>
  <c r="T7" i="230"/>
  <c r="Q7" i="230"/>
  <c r="N7" i="230"/>
  <c r="K7" i="230"/>
  <c r="H7" i="230"/>
  <c r="E7" i="230"/>
  <c r="L15" i="231" l="1"/>
  <c r="F15" i="231"/>
  <c r="U14" i="231"/>
  <c r="U10" i="230"/>
  <c r="U11" i="230"/>
  <c r="T14" i="230"/>
  <c r="Q14" i="230"/>
  <c r="N14" i="230"/>
  <c r="U12" i="230"/>
  <c r="K14" i="230"/>
  <c r="U13" i="230"/>
  <c r="U8" i="230"/>
  <c r="H14" i="230"/>
  <c r="E14" i="230"/>
  <c r="U7" i="230"/>
  <c r="U14" i="230" l="1"/>
  <c r="L15" i="230"/>
  <c r="F15" i="230"/>
  <c r="C15" i="230" l="1"/>
  <c r="D15" i="230"/>
  <c r="B15" i="230"/>
  <c r="E15" i="230" l="1"/>
  <c r="C15" i="231"/>
  <c r="B15" i="231"/>
  <c r="D15" i="231"/>
  <c r="E15" i="231" l="1"/>
  <c r="C15" i="232"/>
  <c r="B15" i="232"/>
  <c r="D15" i="232"/>
  <c r="E15" i="232" l="1"/>
  <c r="C15" i="233"/>
  <c r="B15" i="233"/>
  <c r="D15" i="233"/>
  <c r="E15" i="233" l="1"/>
  <c r="C24" i="232"/>
  <c r="D24" i="232"/>
  <c r="B24" i="232"/>
  <c r="E24" i="232" l="1"/>
</calcChain>
</file>

<file path=xl/sharedStrings.xml><?xml version="1.0" encoding="utf-8"?>
<sst xmlns="http://schemas.openxmlformats.org/spreadsheetml/2006/main" count="424" uniqueCount="38">
  <si>
    <t>世帯数</t>
  </si>
  <si>
    <t>自然動態</t>
  </si>
  <si>
    <t>社会動態</t>
  </si>
  <si>
    <t>その他</t>
  </si>
  <si>
    <t>出生</t>
  </si>
  <si>
    <t>死亡</t>
  </si>
  <si>
    <t>転入</t>
  </si>
  <si>
    <t>転出</t>
  </si>
  <si>
    <t>転居</t>
  </si>
  <si>
    <t>男</t>
  </si>
  <si>
    <t>女</t>
  </si>
  <si>
    <t>総数</t>
  </si>
  <si>
    <t>計</t>
  </si>
  <si>
    <t>本庁</t>
  </si>
  <si>
    <t>南部</t>
  </si>
  <si>
    <t>日高</t>
  </si>
  <si>
    <t>豊浦</t>
  </si>
  <si>
    <t>西部</t>
  </si>
  <si>
    <t>合計</t>
  </si>
  <si>
    <t>前月との増減</t>
  </si>
  <si>
    <t>十王</t>
    <rPh sb="0" eb="2">
      <t>ジュウオウ</t>
    </rPh>
    <phoneticPr fontId="2"/>
  </si>
  <si>
    <t>前月</t>
    <rPh sb="0" eb="2">
      <t>ゼンゲツ</t>
    </rPh>
    <phoneticPr fontId="2"/>
  </si>
  <si>
    <t>常住人口</t>
    <rPh sb="0" eb="2">
      <t>ジョウジュウ</t>
    </rPh>
    <phoneticPr fontId="2"/>
  </si>
  <si>
    <t>(外国人含む）</t>
  </si>
  <si>
    <t>月間
増減</t>
    <phoneticPr fontId="2"/>
  </si>
  <si>
    <t>多賀</t>
    <rPh sb="0" eb="2">
      <t>タガ</t>
    </rPh>
    <phoneticPr fontId="2"/>
  </si>
  <si>
    <t>日立市の世帯数と常住人口</t>
    <phoneticPr fontId="2"/>
  </si>
  <si>
    <t>※1　自然動態、社会動態及び転居は、前１月分の状況です。
※2　令和2年国勢調査における10月1日現在の世帯数及び人口に、住民票の異動届　（転入出・転居・死亡・出生）による増減を加えて推計した世帯数及び人口です。</t>
    <rPh sb="32" eb="33">
      <t>レイ</t>
    </rPh>
    <rPh sb="33" eb="34">
      <t>ワ</t>
    </rPh>
    <rPh sb="46" eb="47">
      <t>ガツ</t>
    </rPh>
    <rPh sb="48" eb="49">
      <t>ヒ</t>
    </rPh>
    <rPh sb="49" eb="51">
      <t>ゲンザイ</t>
    </rPh>
    <rPh sb="52" eb="55">
      <t>セタイスウ</t>
    </rPh>
    <rPh sb="55" eb="56">
      <t>オヨ</t>
    </rPh>
    <rPh sb="57" eb="59">
      <t>ジンコウ</t>
    </rPh>
    <rPh sb="74" eb="76">
      <t>テンキョ</t>
    </rPh>
    <rPh sb="77" eb="79">
      <t>シボウ</t>
    </rPh>
    <phoneticPr fontId="2"/>
  </si>
  <si>
    <t>(令和8年1月1日現在）</t>
    <rPh sb="1" eb="3">
      <t>レイワ</t>
    </rPh>
    <phoneticPr fontId="2"/>
  </si>
  <si>
    <t>(令和8年2月1日現在）</t>
    <rPh sb="1" eb="3">
      <t>レイワ</t>
    </rPh>
    <phoneticPr fontId="2"/>
  </si>
  <si>
    <t>(令和8年3月1日現在）</t>
    <rPh sb="1" eb="3">
      <t>レイワ</t>
    </rPh>
    <phoneticPr fontId="2"/>
  </si>
  <si>
    <t>(令和8年4月1日現在）</t>
    <rPh sb="1" eb="3">
      <t>レイワ</t>
    </rPh>
    <phoneticPr fontId="2"/>
  </si>
  <si>
    <t>(令和8年5月1日現在）</t>
    <rPh sb="1" eb="3">
      <t>レイワ</t>
    </rPh>
    <phoneticPr fontId="2"/>
  </si>
  <si>
    <t>【参考】令和7年国勢調査（人口速報集計結果）基準</t>
    <rPh sb="1" eb="3">
      <t>サンコウ</t>
    </rPh>
    <rPh sb="22" eb="24">
      <t>キジュン</t>
    </rPh>
    <phoneticPr fontId="2"/>
  </si>
  <si>
    <t>※1　令和7年国勢調査（人口速報集計結果）における10月1日現在の世帯数及び人口に、住民票の異動届（転
　　入出・転居・死亡・出生）による増減を加えて推計した世帯数及び人口です。
※2　管内別の内訳は、人口速報集計結果では公表されておりません。
※3　令和7年国勢調査の確定結果が公表された後、再集計し掲載する予定です。</t>
    <rPh sb="3" eb="4">
      <t>レイ</t>
    </rPh>
    <rPh sb="4" eb="5">
      <t>ワ</t>
    </rPh>
    <rPh sb="6" eb="7">
      <t>ネン</t>
    </rPh>
    <rPh sb="7" eb="9">
      <t>コクセイ</t>
    </rPh>
    <rPh sb="9" eb="11">
      <t>チョウサ</t>
    </rPh>
    <rPh sb="12" eb="14">
      <t>ジンコウ</t>
    </rPh>
    <rPh sb="14" eb="16">
      <t>ソクホウ</t>
    </rPh>
    <rPh sb="16" eb="18">
      <t>シュウケイ</t>
    </rPh>
    <rPh sb="18" eb="20">
      <t>ケッカ</t>
    </rPh>
    <rPh sb="46" eb="48">
      <t>イドウ</t>
    </rPh>
    <rPh sb="48" eb="49">
      <t>トドケ</t>
    </rPh>
    <rPh sb="55" eb="56">
      <t>シュツ</t>
    </rPh>
    <rPh sb="111" eb="113">
      <t>コウヒョウ</t>
    </rPh>
    <rPh sb="126" eb="127">
      <t>レイ</t>
    </rPh>
    <rPh sb="127" eb="128">
      <t>ワ</t>
    </rPh>
    <rPh sb="129" eb="130">
      <t>ネン</t>
    </rPh>
    <rPh sb="130" eb="132">
      <t>コクセイ</t>
    </rPh>
    <rPh sb="132" eb="134">
      <t>チョウサ</t>
    </rPh>
    <rPh sb="140" eb="142">
      <t>コウヒョウ</t>
    </rPh>
    <rPh sb="145" eb="146">
      <t>ノチ</t>
    </rPh>
    <rPh sb="147" eb="150">
      <t>サイシュウケイ</t>
    </rPh>
    <rPh sb="151" eb="153">
      <t>ケイサイ</t>
    </rPh>
    <rPh sb="155" eb="157">
      <t>ヨテイ</t>
    </rPh>
    <phoneticPr fontId="2"/>
  </si>
  <si>
    <t>(令和8年6月1日現在）</t>
    <rPh sb="1" eb="3">
      <t>レイワ</t>
    </rPh>
    <phoneticPr fontId="2"/>
  </si>
  <si>
    <t>(令和8年7月1日現在）</t>
    <rPh sb="1" eb="3">
      <t>レイワ</t>
    </rPh>
    <phoneticPr fontId="2"/>
  </si>
  <si>
    <t>(令和8年8月1日現在）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</si>
</sst>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;&quot;△ &quot;0"/>
    <numFmt numFmtId="178" formatCode="\(#,##0\);\(&quot;△ &quot;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2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176" fontId="3" fillId="0" borderId="0" xfId="2" applyNumberFormat="1" applyFont="1" applyAlignment="1">
      <alignment horizontal="center" vertical="center"/>
    </xf>
    <xf numFmtId="176" fontId="3" fillId="0" borderId="0" xfId="2" applyNumberFormat="1" applyFont="1" applyAlignment="1">
      <alignment vertical="center"/>
    </xf>
    <xf numFmtId="176" fontId="3" fillId="0" borderId="0" xfId="2" applyNumberFormat="1" applyFont="1" applyAlignment="1">
      <alignment horizontal="left" vertical="center"/>
    </xf>
    <xf numFmtId="176" fontId="3" fillId="0" borderId="0" xfId="2" applyNumberFormat="1" applyFont="1" applyAlignment="1">
      <alignment horizontal="right" vertical="center"/>
    </xf>
    <xf numFmtId="0" fontId="3" fillId="0" borderId="1" xfId="3" applyFont="1" applyBorder="1">
      <alignment vertical="center"/>
    </xf>
    <xf numFmtId="177" fontId="3" fillId="0" borderId="1" xfId="3" applyNumberFormat="1" applyFont="1" applyBorder="1">
      <alignment vertical="center"/>
    </xf>
    <xf numFmtId="176" fontId="3" fillId="0" borderId="1" xfId="2" applyNumberFormat="1" applyFont="1" applyBorder="1" applyAlignment="1">
      <alignment vertical="center"/>
    </xf>
    <xf numFmtId="178" fontId="3" fillId="0" borderId="1" xfId="2" applyNumberFormat="1" applyFont="1" applyBorder="1" applyAlignment="1">
      <alignment horizontal="center" vertical="center"/>
    </xf>
    <xf numFmtId="176" fontId="3" fillId="0" borderId="2" xfId="2" applyNumberFormat="1" applyFont="1" applyBorder="1" applyAlignment="1">
      <alignment horizontal="center" vertical="center"/>
    </xf>
    <xf numFmtId="0" fontId="3" fillId="0" borderId="2" xfId="3" applyFont="1" applyBorder="1">
      <alignment vertical="center"/>
    </xf>
    <xf numFmtId="177" fontId="3" fillId="0" borderId="2" xfId="3" applyNumberFormat="1" applyFont="1" applyBorder="1">
      <alignment vertical="center"/>
    </xf>
    <xf numFmtId="176" fontId="3" fillId="0" borderId="3" xfId="2" applyNumberFormat="1" applyFont="1" applyBorder="1" applyAlignment="1">
      <alignment horizontal="center" vertical="center"/>
    </xf>
    <xf numFmtId="176" fontId="5" fillId="0" borderId="0" xfId="2" applyNumberFormat="1" applyFont="1" applyAlignment="1">
      <alignment vertical="center"/>
    </xf>
    <xf numFmtId="176" fontId="3" fillId="0" borderId="4" xfId="2" applyNumberFormat="1" applyFont="1" applyBorder="1" applyAlignment="1">
      <alignment vertical="center"/>
    </xf>
    <xf numFmtId="176" fontId="3" fillId="0" borderId="5" xfId="2" applyNumberFormat="1" applyFont="1" applyBorder="1" applyAlignment="1">
      <alignment vertical="center"/>
    </xf>
    <xf numFmtId="176" fontId="3" fillId="0" borderId="6" xfId="2" applyNumberFormat="1" applyFont="1" applyBorder="1" applyAlignment="1">
      <alignment vertical="center"/>
    </xf>
    <xf numFmtId="176" fontId="4" fillId="2" borderId="7" xfId="2" applyNumberFormat="1" applyFont="1" applyFill="1" applyBorder="1" applyAlignment="1">
      <alignment horizontal="center" vertical="center"/>
    </xf>
    <xf numFmtId="176" fontId="4" fillId="2" borderId="8" xfId="2" applyNumberFormat="1" applyFont="1" applyFill="1" applyBorder="1" applyAlignment="1">
      <alignment vertical="center"/>
    </xf>
    <xf numFmtId="176" fontId="4" fillId="2" borderId="9" xfId="2" applyNumberFormat="1" applyFont="1" applyFill="1" applyBorder="1" applyAlignment="1">
      <alignment vertical="center"/>
    </xf>
    <xf numFmtId="176" fontId="4" fillId="2" borderId="8" xfId="2" applyNumberFormat="1" applyFont="1" applyFill="1" applyBorder="1" applyAlignment="1">
      <alignment horizontal="right" vertical="center"/>
    </xf>
    <xf numFmtId="176" fontId="3" fillId="0" borderId="2" xfId="1" applyNumberFormat="1" applyFont="1" applyBorder="1" applyAlignment="1">
      <alignment vertical="center"/>
    </xf>
    <xf numFmtId="176" fontId="1" fillId="0" borderId="1" xfId="2" applyNumberFormat="1" applyBorder="1" applyAlignment="1">
      <alignment vertical="center"/>
    </xf>
    <xf numFmtId="176" fontId="3" fillId="0" borderId="2" xfId="2" applyNumberFormat="1" applyFont="1" applyBorder="1" applyAlignment="1">
      <alignment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7" fillId="0" borderId="0" xfId="2" applyNumberFormat="1" applyFont="1" applyAlignment="1">
      <alignment vertical="center"/>
    </xf>
    <xf numFmtId="176" fontId="3" fillId="0" borderId="0" xfId="2" applyNumberFormat="1" applyFont="1" applyBorder="1" applyAlignment="1">
      <alignment vertical="top" wrapText="1"/>
    </xf>
    <xf numFmtId="176" fontId="1" fillId="0" borderId="1" xfId="2" applyNumberFormat="1" applyFont="1" applyFill="1" applyBorder="1" applyAlignment="1">
      <alignment vertical="center"/>
    </xf>
    <xf numFmtId="176" fontId="1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vertical="top" wrapText="1"/>
    </xf>
    <xf numFmtId="176" fontId="3" fillId="0" borderId="1" xfId="2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vertical="top" wrapText="1"/>
    </xf>
    <xf numFmtId="176" fontId="3" fillId="0" borderId="1" xfId="2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vertical="top" wrapText="1"/>
    </xf>
    <xf numFmtId="176" fontId="3" fillId="0" borderId="10" xfId="2" applyNumberFormat="1" applyFont="1" applyBorder="1" applyAlignment="1">
      <alignment horizontal="center" vertical="center"/>
    </xf>
    <xf numFmtId="176" fontId="3" fillId="0" borderId="11" xfId="2" applyNumberFormat="1" applyFont="1" applyBorder="1" applyAlignment="1">
      <alignment horizontal="center" vertical="center"/>
    </xf>
    <xf numFmtId="176" fontId="3" fillId="0" borderId="12" xfId="2" applyNumberFormat="1" applyFont="1" applyBorder="1" applyAlignment="1">
      <alignment horizontal="center" vertical="center"/>
    </xf>
    <xf numFmtId="176" fontId="3" fillId="0" borderId="13" xfId="2" applyNumberFormat="1" applyFont="1" applyBorder="1" applyAlignment="1">
      <alignment vertical="top" wrapText="1"/>
    </xf>
    <xf numFmtId="176" fontId="3" fillId="0" borderId="0" xfId="2" applyNumberFormat="1" applyFont="1" applyAlignment="1">
      <alignment vertical="top" wrapText="1"/>
    </xf>
    <xf numFmtId="176" fontId="6" fillId="0" borderId="0" xfId="2" applyNumberFormat="1" applyFont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 shrinkToFit="1"/>
    </xf>
  </cellXfs>
  <cellStyles count="4">
    <cellStyle name="標準" xfId="0" builtinId="0"/>
    <cellStyle name="標準_1612jyojyu_1704jyojyu_1710jyojyu" xfId="1" xr:uid="{00000000-0005-0000-0000-000001000000}"/>
    <cellStyle name="標準_1612jyojyu_1801jyojyu_1803jyojyu" xfId="2" xr:uid="{00000000-0005-0000-0000-000002000000}"/>
    <cellStyle name="標準_ｈ16.12_1801jyojyu_1803jyojyu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0B9C-B68E-45A8-8FA2-D211B0DD7D0F}">
  <sheetPr>
    <tabColor rgb="FFFFFF00"/>
    <pageSetUpPr fitToPage="1"/>
  </sheetPr>
  <dimension ref="A1:U27"/>
  <sheetViews>
    <sheetView showGridLines="0" tabSelected="1" zoomScale="85" zoomScaleNormal="85" workbookViewId="0">
      <selection activeCell="T13" sqref="T13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6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3" spans="1:21" x14ac:dyDescent="0.15">
      <c r="Q3" s="3"/>
      <c r="U3" s="4" t="s">
        <v>37</v>
      </c>
    </row>
    <row r="4" spans="1:21" x14ac:dyDescent="0.15">
      <c r="A4" s="39"/>
      <c r="B4" s="39" t="s">
        <v>0</v>
      </c>
      <c r="C4" s="39" t="s">
        <v>22</v>
      </c>
      <c r="D4" s="39"/>
      <c r="E4" s="39"/>
      <c r="F4" s="39" t="s">
        <v>1</v>
      </c>
      <c r="G4" s="39"/>
      <c r="H4" s="39"/>
      <c r="I4" s="39"/>
      <c r="J4" s="39"/>
      <c r="K4" s="39"/>
      <c r="L4" s="39" t="s">
        <v>2</v>
      </c>
      <c r="M4" s="39"/>
      <c r="N4" s="39"/>
      <c r="O4" s="39"/>
      <c r="P4" s="39"/>
      <c r="Q4" s="39"/>
      <c r="R4" s="39" t="s">
        <v>3</v>
      </c>
      <c r="S4" s="39"/>
      <c r="T4" s="39"/>
      <c r="U4" s="47" t="s">
        <v>24</v>
      </c>
    </row>
    <row r="5" spans="1:21" x14ac:dyDescent="0.15">
      <c r="A5" s="39"/>
      <c r="B5" s="39"/>
      <c r="C5" s="39"/>
      <c r="D5" s="39"/>
      <c r="E5" s="39"/>
      <c r="F5" s="39" t="s">
        <v>4</v>
      </c>
      <c r="G5" s="39"/>
      <c r="H5" s="39"/>
      <c r="I5" s="39" t="s">
        <v>5</v>
      </c>
      <c r="J5" s="39"/>
      <c r="K5" s="39"/>
      <c r="L5" s="39" t="s">
        <v>6</v>
      </c>
      <c r="M5" s="39"/>
      <c r="N5" s="39"/>
      <c r="O5" s="39" t="s">
        <v>7</v>
      </c>
      <c r="P5" s="39"/>
      <c r="Q5" s="39"/>
      <c r="R5" s="39" t="s">
        <v>8</v>
      </c>
      <c r="S5" s="39"/>
      <c r="T5" s="39"/>
      <c r="U5" s="48"/>
    </row>
    <row r="6" spans="1:21" x14ac:dyDescent="0.15">
      <c r="A6" s="39"/>
      <c r="B6" s="39"/>
      <c r="C6" s="37" t="s">
        <v>9</v>
      </c>
      <c r="D6" s="37" t="s">
        <v>10</v>
      </c>
      <c r="E6" s="37" t="s">
        <v>11</v>
      </c>
      <c r="F6" s="37" t="s">
        <v>9</v>
      </c>
      <c r="G6" s="37" t="s">
        <v>10</v>
      </c>
      <c r="H6" s="37" t="s">
        <v>12</v>
      </c>
      <c r="I6" s="37" t="s">
        <v>9</v>
      </c>
      <c r="J6" s="37" t="s">
        <v>10</v>
      </c>
      <c r="K6" s="37" t="s">
        <v>12</v>
      </c>
      <c r="L6" s="37" t="s">
        <v>9</v>
      </c>
      <c r="M6" s="37" t="s">
        <v>10</v>
      </c>
      <c r="N6" s="37" t="s">
        <v>12</v>
      </c>
      <c r="O6" s="37" t="s">
        <v>9</v>
      </c>
      <c r="P6" s="37" t="s">
        <v>10</v>
      </c>
      <c r="Q6" s="37" t="s">
        <v>12</v>
      </c>
      <c r="R6" s="37" t="s">
        <v>9</v>
      </c>
      <c r="S6" s="37" t="s">
        <v>10</v>
      </c>
      <c r="T6" s="37" t="s">
        <v>12</v>
      </c>
      <c r="U6" s="48"/>
    </row>
    <row r="7" spans="1:21" ht="36.75" customHeight="1" x14ac:dyDescent="0.15">
      <c r="A7" s="37" t="s">
        <v>13</v>
      </c>
      <c r="B7" s="7">
        <v>19602</v>
      </c>
      <c r="C7" s="7">
        <v>19191</v>
      </c>
      <c r="D7" s="7">
        <v>18770</v>
      </c>
      <c r="E7" s="7">
        <f>SUM(C7:D7)</f>
        <v>37961</v>
      </c>
      <c r="F7" s="5">
        <v>6</v>
      </c>
      <c r="G7" s="5">
        <v>5</v>
      </c>
      <c r="H7" s="5">
        <f>SUM(F7+G7)</f>
        <v>11</v>
      </c>
      <c r="I7" s="5">
        <v>30</v>
      </c>
      <c r="J7" s="5">
        <v>21</v>
      </c>
      <c r="K7" s="5">
        <f t="shared" ref="K7:K13" si="0">SUM(I7+J7)</f>
        <v>51</v>
      </c>
      <c r="L7" s="5">
        <v>58</v>
      </c>
      <c r="M7" s="5">
        <v>32</v>
      </c>
      <c r="N7" s="5">
        <f t="shared" ref="N7:N13" si="1">SUM(L7+M7)</f>
        <v>90</v>
      </c>
      <c r="O7" s="5">
        <v>54</v>
      </c>
      <c r="P7" s="5">
        <v>42</v>
      </c>
      <c r="Q7" s="5">
        <f t="shared" ref="Q7:Q13" si="2">SUM(O7+P7)</f>
        <v>96</v>
      </c>
      <c r="R7" s="6">
        <v>-10</v>
      </c>
      <c r="S7" s="6">
        <v>1</v>
      </c>
      <c r="T7" s="6">
        <f t="shared" ref="T7:T13" si="3">SUM(R7+S7)</f>
        <v>-9</v>
      </c>
      <c r="U7" s="7">
        <f>H7-K7+N7-Q7+T7</f>
        <v>-55</v>
      </c>
    </row>
    <row r="8" spans="1:21" ht="36.75" customHeight="1" x14ac:dyDescent="0.15">
      <c r="A8" s="37" t="s">
        <v>25</v>
      </c>
      <c r="B8" s="7">
        <v>27634</v>
      </c>
      <c r="C8" s="7">
        <v>28389</v>
      </c>
      <c r="D8" s="7">
        <v>28503</v>
      </c>
      <c r="E8" s="7">
        <f>SUM(C8:D8)</f>
        <v>56892</v>
      </c>
      <c r="F8" s="5">
        <v>12</v>
      </c>
      <c r="G8" s="5">
        <v>6</v>
      </c>
      <c r="H8" s="5">
        <f t="shared" ref="H8:H13" si="4">SUM(F8+G8)</f>
        <v>18</v>
      </c>
      <c r="I8" s="5">
        <v>40</v>
      </c>
      <c r="J8" s="5">
        <v>29</v>
      </c>
      <c r="K8" s="5">
        <f t="shared" si="0"/>
        <v>69</v>
      </c>
      <c r="L8" s="5">
        <v>62</v>
      </c>
      <c r="M8" s="5">
        <v>38</v>
      </c>
      <c r="N8" s="5">
        <f t="shared" si="1"/>
        <v>100</v>
      </c>
      <c r="O8" s="5">
        <v>61</v>
      </c>
      <c r="P8" s="5">
        <v>45</v>
      </c>
      <c r="Q8" s="5">
        <f t="shared" si="2"/>
        <v>106</v>
      </c>
      <c r="R8" s="6">
        <v>18</v>
      </c>
      <c r="S8" s="6">
        <v>4</v>
      </c>
      <c r="T8" s="6">
        <f t="shared" si="3"/>
        <v>22</v>
      </c>
      <c r="U8" s="7">
        <f>H8-K8+N8-Q8+T8</f>
        <v>-35</v>
      </c>
    </row>
    <row r="9" spans="1:21" ht="36.75" customHeight="1" x14ac:dyDescent="0.15">
      <c r="A9" s="37" t="s">
        <v>14</v>
      </c>
      <c r="B9" s="7">
        <v>10324</v>
      </c>
      <c r="C9" s="7">
        <v>10681</v>
      </c>
      <c r="D9" s="7">
        <v>10534</v>
      </c>
      <c r="E9" s="7">
        <f t="shared" ref="E9:E12" si="5">SUM(C9:D9)</f>
        <v>21215</v>
      </c>
      <c r="F9" s="5">
        <v>4</v>
      </c>
      <c r="G9" s="5">
        <v>5</v>
      </c>
      <c r="H9" s="5">
        <f>SUM(F9+G9)</f>
        <v>9</v>
      </c>
      <c r="I9" s="5">
        <v>13</v>
      </c>
      <c r="J9" s="5">
        <v>13</v>
      </c>
      <c r="K9" s="5">
        <f>SUM(I9+J9)</f>
        <v>26</v>
      </c>
      <c r="L9" s="5">
        <v>31</v>
      </c>
      <c r="M9" s="5">
        <v>24</v>
      </c>
      <c r="N9" s="5">
        <f>SUM(L9+M9)</f>
        <v>55</v>
      </c>
      <c r="O9" s="5">
        <v>32</v>
      </c>
      <c r="P9" s="5">
        <v>18</v>
      </c>
      <c r="Q9" s="5">
        <f t="shared" si="2"/>
        <v>50</v>
      </c>
      <c r="R9" s="6">
        <v>-2</v>
      </c>
      <c r="S9" s="6">
        <v>5</v>
      </c>
      <c r="T9" s="6">
        <f t="shared" si="3"/>
        <v>3</v>
      </c>
      <c r="U9" s="7">
        <f t="shared" ref="U9:U13" si="6">H9-K9+N9-Q9+T9</f>
        <v>-9</v>
      </c>
    </row>
    <row r="10" spans="1:21" ht="36.75" customHeight="1" x14ac:dyDescent="0.15">
      <c r="A10" s="37" t="s">
        <v>15</v>
      </c>
      <c r="B10" s="7">
        <v>9190</v>
      </c>
      <c r="C10" s="7">
        <v>9787</v>
      </c>
      <c r="D10" s="7">
        <v>10398</v>
      </c>
      <c r="E10" s="7">
        <f t="shared" si="5"/>
        <v>20185</v>
      </c>
      <c r="F10" s="5">
        <v>0</v>
      </c>
      <c r="G10" s="5">
        <v>6</v>
      </c>
      <c r="H10" s="5">
        <f t="shared" si="4"/>
        <v>6</v>
      </c>
      <c r="I10" s="5">
        <v>11</v>
      </c>
      <c r="J10" s="5">
        <v>14</v>
      </c>
      <c r="K10" s="5">
        <f t="shared" si="0"/>
        <v>25</v>
      </c>
      <c r="L10" s="5">
        <v>29</v>
      </c>
      <c r="M10" s="5">
        <v>17</v>
      </c>
      <c r="N10" s="5">
        <f t="shared" si="1"/>
        <v>46</v>
      </c>
      <c r="O10" s="5">
        <v>12</v>
      </c>
      <c r="P10" s="5">
        <v>9</v>
      </c>
      <c r="Q10" s="5">
        <f t="shared" si="2"/>
        <v>21</v>
      </c>
      <c r="R10" s="6">
        <v>-3</v>
      </c>
      <c r="S10" s="6">
        <v>-8</v>
      </c>
      <c r="T10" s="6">
        <f t="shared" si="3"/>
        <v>-11</v>
      </c>
      <c r="U10" s="7">
        <f>H10-K10+N10-Q10+T10</f>
        <v>-5</v>
      </c>
    </row>
    <row r="11" spans="1:21" ht="36.75" customHeight="1" x14ac:dyDescent="0.15">
      <c r="A11" s="37" t="s">
        <v>16</v>
      </c>
      <c r="B11" s="7">
        <v>3772</v>
      </c>
      <c r="C11" s="7">
        <v>4363</v>
      </c>
      <c r="D11" s="7">
        <v>4507</v>
      </c>
      <c r="E11" s="7">
        <f t="shared" si="5"/>
        <v>8870</v>
      </c>
      <c r="F11" s="5">
        <v>1</v>
      </c>
      <c r="G11" s="5">
        <v>1</v>
      </c>
      <c r="H11" s="5">
        <f t="shared" si="4"/>
        <v>2</v>
      </c>
      <c r="I11" s="5">
        <v>2</v>
      </c>
      <c r="J11" s="5">
        <v>7</v>
      </c>
      <c r="K11" s="5">
        <f>SUM(I11+J11)</f>
        <v>9</v>
      </c>
      <c r="L11" s="5">
        <v>8</v>
      </c>
      <c r="M11" s="5">
        <v>7</v>
      </c>
      <c r="N11" s="5">
        <f t="shared" si="1"/>
        <v>15</v>
      </c>
      <c r="O11" s="5">
        <v>9</v>
      </c>
      <c r="P11" s="5">
        <v>9</v>
      </c>
      <c r="Q11" s="5">
        <f t="shared" si="2"/>
        <v>18</v>
      </c>
      <c r="R11" s="6">
        <v>1</v>
      </c>
      <c r="S11" s="6">
        <v>0</v>
      </c>
      <c r="T11" s="6">
        <f t="shared" si="3"/>
        <v>1</v>
      </c>
      <c r="U11" s="7">
        <f t="shared" si="6"/>
        <v>-9</v>
      </c>
    </row>
    <row r="12" spans="1:21" ht="36.75" customHeight="1" x14ac:dyDescent="0.15">
      <c r="A12" s="37" t="s">
        <v>17</v>
      </c>
      <c r="B12" s="7">
        <v>386</v>
      </c>
      <c r="C12" s="7">
        <v>396</v>
      </c>
      <c r="D12" s="7">
        <v>450</v>
      </c>
      <c r="E12" s="7">
        <f t="shared" si="5"/>
        <v>846</v>
      </c>
      <c r="F12" s="5">
        <v>0</v>
      </c>
      <c r="G12" s="5">
        <v>0</v>
      </c>
      <c r="H12" s="5">
        <f t="shared" si="4"/>
        <v>0</v>
      </c>
      <c r="I12" s="5">
        <v>0</v>
      </c>
      <c r="J12" s="5">
        <v>0</v>
      </c>
      <c r="K12" s="5">
        <f t="shared" si="0"/>
        <v>0</v>
      </c>
      <c r="L12" s="5">
        <v>1</v>
      </c>
      <c r="M12" s="5">
        <v>0</v>
      </c>
      <c r="N12" s="5">
        <f t="shared" si="1"/>
        <v>1</v>
      </c>
      <c r="O12" s="5">
        <v>1</v>
      </c>
      <c r="P12" s="5">
        <v>0</v>
      </c>
      <c r="Q12" s="5">
        <f t="shared" si="2"/>
        <v>1</v>
      </c>
      <c r="R12" s="6">
        <v>0</v>
      </c>
      <c r="S12" s="6">
        <v>0</v>
      </c>
      <c r="T12" s="6">
        <f t="shared" si="3"/>
        <v>0</v>
      </c>
      <c r="U12" s="7">
        <f t="shared" si="6"/>
        <v>0</v>
      </c>
    </row>
    <row r="13" spans="1:21" ht="36.75" customHeight="1" thickBot="1" x14ac:dyDescent="0.2">
      <c r="A13" s="9" t="s">
        <v>20</v>
      </c>
      <c r="B13" s="23">
        <v>5043</v>
      </c>
      <c r="C13" s="23">
        <v>5903</v>
      </c>
      <c r="D13" s="23">
        <v>6264</v>
      </c>
      <c r="E13" s="7">
        <f>SUM(C13:D13)</f>
        <v>12167</v>
      </c>
      <c r="F13" s="10">
        <v>1</v>
      </c>
      <c r="G13" s="10">
        <v>1</v>
      </c>
      <c r="H13" s="10">
        <f t="shared" si="4"/>
        <v>2</v>
      </c>
      <c r="I13" s="10">
        <v>5</v>
      </c>
      <c r="J13" s="10">
        <v>3</v>
      </c>
      <c r="K13" s="10">
        <f t="shared" si="0"/>
        <v>8</v>
      </c>
      <c r="L13" s="10">
        <v>17</v>
      </c>
      <c r="M13" s="10">
        <v>17</v>
      </c>
      <c r="N13" s="10">
        <f t="shared" si="1"/>
        <v>34</v>
      </c>
      <c r="O13" s="10">
        <v>8</v>
      </c>
      <c r="P13" s="10">
        <v>8</v>
      </c>
      <c r="Q13" s="10">
        <f t="shared" si="2"/>
        <v>16</v>
      </c>
      <c r="R13" s="11">
        <v>-4</v>
      </c>
      <c r="S13" s="11">
        <v>-2</v>
      </c>
      <c r="T13" s="6">
        <f t="shared" si="3"/>
        <v>-6</v>
      </c>
      <c r="U13" s="7">
        <f t="shared" si="6"/>
        <v>6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75951</v>
      </c>
      <c r="C14" s="20">
        <f>SUM(C7:C13)</f>
        <v>78710</v>
      </c>
      <c r="D14" s="20">
        <f>SUM(D7:D13)</f>
        <v>79426</v>
      </c>
      <c r="E14" s="18">
        <f>C14+D14</f>
        <v>158136</v>
      </c>
      <c r="F14" s="18">
        <f>SUM(F7:F13)</f>
        <v>24</v>
      </c>
      <c r="G14" s="18">
        <f>SUM(G7:G13)</f>
        <v>24</v>
      </c>
      <c r="H14" s="18">
        <f>SUM(H7:H13)</f>
        <v>48</v>
      </c>
      <c r="I14" s="18">
        <f>SUM(I7:I13)</f>
        <v>101</v>
      </c>
      <c r="J14" s="18">
        <f t="shared" ref="J14:U14" si="7">SUM(J7:J13)</f>
        <v>87</v>
      </c>
      <c r="K14" s="18">
        <f>SUM(K7:K13)</f>
        <v>188</v>
      </c>
      <c r="L14" s="18">
        <f t="shared" si="7"/>
        <v>206</v>
      </c>
      <c r="M14" s="18">
        <f t="shared" si="7"/>
        <v>135</v>
      </c>
      <c r="N14" s="18">
        <f t="shared" si="7"/>
        <v>341</v>
      </c>
      <c r="O14" s="18">
        <f t="shared" si="7"/>
        <v>177</v>
      </c>
      <c r="P14" s="18">
        <f t="shared" si="7"/>
        <v>131</v>
      </c>
      <c r="Q14" s="18">
        <f>SUM(Q7:Q13)</f>
        <v>308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-107</v>
      </c>
    </row>
    <row r="15" spans="1:21" ht="36.75" customHeight="1" thickTop="1" x14ac:dyDescent="0.15">
      <c r="A15" s="12" t="s">
        <v>19</v>
      </c>
      <c r="B15" s="21">
        <f>B14-B16</f>
        <v>3</v>
      </c>
      <c r="C15" s="21">
        <f>C14-C16</f>
        <v>-48</v>
      </c>
      <c r="D15" s="21">
        <f>D14-D16</f>
        <v>-59</v>
      </c>
      <c r="E15" s="21">
        <f>C15+D15</f>
        <v>-107</v>
      </c>
      <c r="F15" s="41">
        <f>H14-K14</f>
        <v>-140</v>
      </c>
      <c r="G15" s="42"/>
      <c r="H15" s="42"/>
      <c r="I15" s="42"/>
      <c r="J15" s="42"/>
      <c r="K15" s="43"/>
      <c r="L15" s="41">
        <f>N14-Q14</f>
        <v>33</v>
      </c>
      <c r="M15" s="42"/>
      <c r="N15" s="42"/>
      <c r="O15" s="42"/>
      <c r="P15" s="42"/>
      <c r="Q15" s="43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75948</v>
      </c>
      <c r="C16" s="22">
        <v>78758</v>
      </c>
      <c r="D16" s="22">
        <v>79485</v>
      </c>
      <c r="E16" s="22">
        <v>158243</v>
      </c>
      <c r="G16" s="44" t="s">
        <v>27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15">
      <c r="A17" s="3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x14ac:dyDescent="0.15">
      <c r="A18" s="3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x14ac:dyDescent="0.15"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ht="14.25" x14ac:dyDescent="0.15">
      <c r="A20" s="31" t="s">
        <v>33</v>
      </c>
    </row>
    <row r="21" spans="1:21" s="13" customFormat="1" x14ac:dyDescent="0.15">
      <c r="A21" s="39"/>
      <c r="B21" s="39" t="s">
        <v>0</v>
      </c>
      <c r="C21" s="39" t="s">
        <v>22</v>
      </c>
      <c r="D21" s="39"/>
      <c r="E21" s="39"/>
      <c r="G21" s="40" t="s">
        <v>34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x14ac:dyDescent="0.15">
      <c r="A22" s="39"/>
      <c r="B22" s="39"/>
      <c r="C22" s="39"/>
      <c r="D22" s="39"/>
      <c r="E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14.25" thickBot="1" x14ac:dyDescent="0.2">
      <c r="A23" s="39"/>
      <c r="B23" s="39"/>
      <c r="C23" s="37" t="s">
        <v>9</v>
      </c>
      <c r="D23" s="37" t="s">
        <v>10</v>
      </c>
      <c r="E23" s="37" t="s">
        <v>11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27.75" customHeight="1" thickTop="1" thickBot="1" x14ac:dyDescent="0.2">
      <c r="A24" s="17" t="s">
        <v>18</v>
      </c>
      <c r="B24" s="18">
        <f>B26+B25</f>
        <v>74120</v>
      </c>
      <c r="C24" s="20">
        <f>C26+C25</f>
        <v>78110</v>
      </c>
      <c r="D24" s="20">
        <f>D26+D25</f>
        <v>78578</v>
      </c>
      <c r="E24" s="19">
        <f>C24+D24</f>
        <v>156688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ht="27.75" customHeight="1" thickTop="1" x14ac:dyDescent="0.15">
      <c r="A25" s="12" t="s">
        <v>19</v>
      </c>
      <c r="B25" s="21">
        <v>3</v>
      </c>
      <c r="C25" s="21">
        <v>-48</v>
      </c>
      <c r="D25" s="21">
        <v>-59</v>
      </c>
      <c r="E25" s="21">
        <f>C25+D25</f>
        <v>-107</v>
      </c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</row>
    <row r="26" spans="1:21" ht="27.75" customHeight="1" x14ac:dyDescent="0.15">
      <c r="A26" s="8" t="s">
        <v>21</v>
      </c>
      <c r="B26" s="33">
        <v>74117</v>
      </c>
      <c r="C26" s="34">
        <v>78158</v>
      </c>
      <c r="D26" s="34">
        <v>78637</v>
      </c>
      <c r="E26" s="33">
        <v>156795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</row>
    <row r="27" spans="1:21" x14ac:dyDescent="0.15">
      <c r="A27" s="3"/>
    </row>
  </sheetData>
  <mergeCells count="20">
    <mergeCell ref="A21:A23"/>
    <mergeCell ref="B21:B23"/>
    <mergeCell ref="C21:E22"/>
    <mergeCell ref="G21:U24"/>
    <mergeCell ref="L5:N5"/>
    <mergeCell ref="O5:Q5"/>
    <mergeCell ref="R5:T5"/>
    <mergeCell ref="F15:K15"/>
    <mergeCell ref="L15:Q15"/>
    <mergeCell ref="G16:U19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09DC-0916-4F62-AF33-E1D952E1215C}">
  <sheetPr>
    <tabColor rgb="FFFFFF00"/>
    <pageSetUpPr fitToPage="1"/>
  </sheetPr>
  <dimension ref="A1:U27"/>
  <sheetViews>
    <sheetView showGridLines="0" topLeftCell="A11" zoomScaleNormal="100" workbookViewId="0">
      <selection activeCell="T13" sqref="T13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6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3" spans="1:21" x14ac:dyDescent="0.15">
      <c r="Q3" s="3"/>
      <c r="U3" s="4" t="s">
        <v>36</v>
      </c>
    </row>
    <row r="4" spans="1:21" x14ac:dyDescent="0.15">
      <c r="A4" s="39"/>
      <c r="B4" s="39" t="s">
        <v>0</v>
      </c>
      <c r="C4" s="39" t="s">
        <v>22</v>
      </c>
      <c r="D4" s="39"/>
      <c r="E4" s="39"/>
      <c r="F4" s="39" t="s">
        <v>1</v>
      </c>
      <c r="G4" s="39"/>
      <c r="H4" s="39"/>
      <c r="I4" s="39"/>
      <c r="J4" s="39"/>
      <c r="K4" s="39"/>
      <c r="L4" s="39" t="s">
        <v>2</v>
      </c>
      <c r="M4" s="39"/>
      <c r="N4" s="39"/>
      <c r="O4" s="39"/>
      <c r="P4" s="39"/>
      <c r="Q4" s="39"/>
      <c r="R4" s="39" t="s">
        <v>3</v>
      </c>
      <c r="S4" s="39"/>
      <c r="T4" s="39"/>
      <c r="U4" s="47" t="s">
        <v>24</v>
      </c>
    </row>
    <row r="5" spans="1:21" x14ac:dyDescent="0.15">
      <c r="A5" s="39"/>
      <c r="B5" s="39"/>
      <c r="C5" s="39"/>
      <c r="D5" s="39"/>
      <c r="E5" s="39"/>
      <c r="F5" s="39" t="s">
        <v>4</v>
      </c>
      <c r="G5" s="39"/>
      <c r="H5" s="39"/>
      <c r="I5" s="39" t="s">
        <v>5</v>
      </c>
      <c r="J5" s="39"/>
      <c r="K5" s="39"/>
      <c r="L5" s="39" t="s">
        <v>6</v>
      </c>
      <c r="M5" s="39"/>
      <c r="N5" s="39"/>
      <c r="O5" s="39" t="s">
        <v>7</v>
      </c>
      <c r="P5" s="39"/>
      <c r="Q5" s="39"/>
      <c r="R5" s="39" t="s">
        <v>8</v>
      </c>
      <c r="S5" s="39"/>
      <c r="T5" s="39"/>
      <c r="U5" s="48"/>
    </row>
    <row r="6" spans="1:21" x14ac:dyDescent="0.15">
      <c r="A6" s="39"/>
      <c r="B6" s="39"/>
      <c r="C6" s="35" t="s">
        <v>9</v>
      </c>
      <c r="D6" s="35" t="s">
        <v>10</v>
      </c>
      <c r="E6" s="35" t="s">
        <v>11</v>
      </c>
      <c r="F6" s="35" t="s">
        <v>9</v>
      </c>
      <c r="G6" s="35" t="s">
        <v>10</v>
      </c>
      <c r="H6" s="35" t="s">
        <v>12</v>
      </c>
      <c r="I6" s="35" t="s">
        <v>9</v>
      </c>
      <c r="J6" s="35" t="s">
        <v>10</v>
      </c>
      <c r="K6" s="35" t="s">
        <v>12</v>
      </c>
      <c r="L6" s="35" t="s">
        <v>9</v>
      </c>
      <c r="M6" s="35" t="s">
        <v>10</v>
      </c>
      <c r="N6" s="35" t="s">
        <v>12</v>
      </c>
      <c r="O6" s="35" t="s">
        <v>9</v>
      </c>
      <c r="P6" s="35" t="s">
        <v>10</v>
      </c>
      <c r="Q6" s="35" t="s">
        <v>12</v>
      </c>
      <c r="R6" s="35" t="s">
        <v>9</v>
      </c>
      <c r="S6" s="35" t="s">
        <v>10</v>
      </c>
      <c r="T6" s="35" t="s">
        <v>12</v>
      </c>
      <c r="U6" s="48"/>
    </row>
    <row r="7" spans="1:21" ht="36.75" customHeight="1" x14ac:dyDescent="0.15">
      <c r="A7" s="35" t="s">
        <v>13</v>
      </c>
      <c r="B7" s="7">
        <v>19623</v>
      </c>
      <c r="C7" s="7">
        <v>19221</v>
      </c>
      <c r="D7" s="7">
        <v>18795</v>
      </c>
      <c r="E7" s="7">
        <f>SUM(C7:D7)</f>
        <v>38016</v>
      </c>
      <c r="F7" s="5">
        <v>6</v>
      </c>
      <c r="G7" s="5">
        <v>10</v>
      </c>
      <c r="H7" s="5">
        <f>SUM(F7+G7)</f>
        <v>16</v>
      </c>
      <c r="I7" s="5">
        <v>27</v>
      </c>
      <c r="J7" s="5">
        <v>25</v>
      </c>
      <c r="K7" s="5">
        <f t="shared" ref="K7:K13" si="0">SUM(I7+J7)</f>
        <v>52</v>
      </c>
      <c r="L7" s="5">
        <v>43</v>
      </c>
      <c r="M7" s="5">
        <v>30</v>
      </c>
      <c r="N7" s="5">
        <f t="shared" ref="N7:N13" si="1">SUM(L7+M7)</f>
        <v>73</v>
      </c>
      <c r="O7" s="5">
        <v>60</v>
      </c>
      <c r="P7" s="5">
        <v>45</v>
      </c>
      <c r="Q7" s="5">
        <f t="shared" ref="Q7:Q13" si="2">SUM(O7+P7)</f>
        <v>105</v>
      </c>
      <c r="R7" s="6">
        <v>-5</v>
      </c>
      <c r="S7" s="6">
        <v>0</v>
      </c>
      <c r="T7" s="6">
        <f t="shared" ref="T7:T13" si="3">SUM(R7+S7)</f>
        <v>-5</v>
      </c>
      <c r="U7" s="7">
        <f>H7-K7+N7-Q7+T7</f>
        <v>-73</v>
      </c>
    </row>
    <row r="8" spans="1:21" ht="36.75" customHeight="1" x14ac:dyDescent="0.15">
      <c r="A8" s="35" t="s">
        <v>25</v>
      </c>
      <c r="B8" s="7">
        <v>27629</v>
      </c>
      <c r="C8" s="7">
        <v>28398</v>
      </c>
      <c r="D8" s="7">
        <v>28529</v>
      </c>
      <c r="E8" s="7">
        <f>SUM(C8:D8)</f>
        <v>56927</v>
      </c>
      <c r="F8" s="5">
        <v>13</v>
      </c>
      <c r="G8" s="5">
        <v>13</v>
      </c>
      <c r="H8" s="5">
        <f t="shared" ref="H8:H13" si="4">SUM(F8+G8)</f>
        <v>26</v>
      </c>
      <c r="I8" s="5">
        <v>46</v>
      </c>
      <c r="J8" s="5">
        <v>27</v>
      </c>
      <c r="K8" s="5">
        <f t="shared" si="0"/>
        <v>73</v>
      </c>
      <c r="L8" s="5">
        <v>57</v>
      </c>
      <c r="M8" s="5">
        <v>23</v>
      </c>
      <c r="N8" s="5">
        <f t="shared" si="1"/>
        <v>80</v>
      </c>
      <c r="O8" s="5">
        <v>66</v>
      </c>
      <c r="P8" s="5">
        <v>51</v>
      </c>
      <c r="Q8" s="5">
        <f t="shared" si="2"/>
        <v>117</v>
      </c>
      <c r="R8" s="6">
        <v>9</v>
      </c>
      <c r="S8" s="6">
        <v>1</v>
      </c>
      <c r="T8" s="6">
        <f t="shared" si="3"/>
        <v>10</v>
      </c>
      <c r="U8" s="7">
        <f>H8-K8+N8-Q8+T8</f>
        <v>-74</v>
      </c>
    </row>
    <row r="9" spans="1:21" ht="36.75" customHeight="1" x14ac:dyDescent="0.15">
      <c r="A9" s="35" t="s">
        <v>14</v>
      </c>
      <c r="B9" s="7">
        <v>10319</v>
      </c>
      <c r="C9" s="7">
        <v>10693</v>
      </c>
      <c r="D9" s="7">
        <v>10531</v>
      </c>
      <c r="E9" s="7">
        <f t="shared" ref="E9:E12" si="5">SUM(C9:D9)</f>
        <v>21224</v>
      </c>
      <c r="F9" s="5">
        <v>2</v>
      </c>
      <c r="G9" s="5">
        <v>1</v>
      </c>
      <c r="H9" s="5">
        <f>SUM(F9+G9)</f>
        <v>3</v>
      </c>
      <c r="I9" s="5">
        <v>14</v>
      </c>
      <c r="J9" s="5">
        <v>8</v>
      </c>
      <c r="K9" s="5">
        <f>SUM(I9+J9)</f>
        <v>22</v>
      </c>
      <c r="L9" s="5">
        <v>19</v>
      </c>
      <c r="M9" s="5">
        <v>24</v>
      </c>
      <c r="N9" s="5">
        <f>SUM(L9+M9)</f>
        <v>43</v>
      </c>
      <c r="O9" s="5">
        <v>33</v>
      </c>
      <c r="P9" s="5">
        <v>22</v>
      </c>
      <c r="Q9" s="5">
        <f t="shared" si="2"/>
        <v>55</v>
      </c>
      <c r="R9" s="6">
        <v>3</v>
      </c>
      <c r="S9" s="6">
        <v>4</v>
      </c>
      <c r="T9" s="6">
        <f t="shared" si="3"/>
        <v>7</v>
      </c>
      <c r="U9" s="7">
        <f t="shared" ref="U9:U13" si="6">H9-K9+N9-Q9+T9</f>
        <v>-24</v>
      </c>
    </row>
    <row r="10" spans="1:21" ht="36.75" customHeight="1" x14ac:dyDescent="0.15">
      <c r="A10" s="35" t="s">
        <v>15</v>
      </c>
      <c r="B10" s="7">
        <v>9186</v>
      </c>
      <c r="C10" s="7">
        <v>9784</v>
      </c>
      <c r="D10" s="7">
        <v>10406</v>
      </c>
      <c r="E10" s="7">
        <f t="shared" si="5"/>
        <v>20190</v>
      </c>
      <c r="F10" s="5">
        <v>2</v>
      </c>
      <c r="G10" s="5">
        <v>7</v>
      </c>
      <c r="H10" s="5">
        <f t="shared" si="4"/>
        <v>9</v>
      </c>
      <c r="I10" s="5">
        <v>12</v>
      </c>
      <c r="J10" s="5">
        <v>4</v>
      </c>
      <c r="K10" s="5">
        <f t="shared" si="0"/>
        <v>16</v>
      </c>
      <c r="L10" s="5">
        <v>20</v>
      </c>
      <c r="M10" s="5">
        <v>13</v>
      </c>
      <c r="N10" s="5">
        <f t="shared" si="1"/>
        <v>33</v>
      </c>
      <c r="O10" s="5">
        <v>21</v>
      </c>
      <c r="P10" s="5">
        <v>20</v>
      </c>
      <c r="Q10" s="5">
        <f t="shared" si="2"/>
        <v>41</v>
      </c>
      <c r="R10" s="6">
        <v>-8</v>
      </c>
      <c r="S10" s="6">
        <v>-2</v>
      </c>
      <c r="T10" s="6">
        <f t="shared" si="3"/>
        <v>-10</v>
      </c>
      <c r="U10" s="7">
        <f>H10-K10+N10-Q10+T10</f>
        <v>-25</v>
      </c>
    </row>
    <row r="11" spans="1:21" ht="36.75" customHeight="1" x14ac:dyDescent="0.15">
      <c r="A11" s="35" t="s">
        <v>16</v>
      </c>
      <c r="B11" s="7">
        <v>3767</v>
      </c>
      <c r="C11" s="7">
        <v>4364</v>
      </c>
      <c r="D11" s="7">
        <v>4515</v>
      </c>
      <c r="E11" s="7">
        <f t="shared" si="5"/>
        <v>8879</v>
      </c>
      <c r="F11" s="5">
        <v>2</v>
      </c>
      <c r="G11" s="5">
        <v>0</v>
      </c>
      <c r="H11" s="5">
        <f t="shared" si="4"/>
        <v>2</v>
      </c>
      <c r="I11" s="5">
        <v>7</v>
      </c>
      <c r="J11" s="5">
        <v>3</v>
      </c>
      <c r="K11" s="5">
        <f>SUM(I11+J11)</f>
        <v>10</v>
      </c>
      <c r="L11" s="5">
        <v>11</v>
      </c>
      <c r="M11" s="5">
        <v>5</v>
      </c>
      <c r="N11" s="5">
        <f t="shared" si="1"/>
        <v>16</v>
      </c>
      <c r="O11" s="5">
        <v>2</v>
      </c>
      <c r="P11" s="5">
        <v>4</v>
      </c>
      <c r="Q11" s="5">
        <f t="shared" si="2"/>
        <v>6</v>
      </c>
      <c r="R11" s="6">
        <v>-1</v>
      </c>
      <c r="S11" s="6">
        <v>-5</v>
      </c>
      <c r="T11" s="6">
        <f t="shared" si="3"/>
        <v>-6</v>
      </c>
      <c r="U11" s="7">
        <f t="shared" si="6"/>
        <v>-4</v>
      </c>
    </row>
    <row r="12" spans="1:21" ht="36.75" customHeight="1" x14ac:dyDescent="0.15">
      <c r="A12" s="35" t="s">
        <v>17</v>
      </c>
      <c r="B12" s="7">
        <v>386</v>
      </c>
      <c r="C12" s="7">
        <v>396</v>
      </c>
      <c r="D12" s="7">
        <v>450</v>
      </c>
      <c r="E12" s="7">
        <f t="shared" si="5"/>
        <v>846</v>
      </c>
      <c r="F12" s="5">
        <v>0</v>
      </c>
      <c r="G12" s="5">
        <v>0</v>
      </c>
      <c r="H12" s="5">
        <f t="shared" si="4"/>
        <v>0</v>
      </c>
      <c r="I12" s="5">
        <v>3</v>
      </c>
      <c r="J12" s="5">
        <v>1</v>
      </c>
      <c r="K12" s="5">
        <f t="shared" si="0"/>
        <v>4</v>
      </c>
      <c r="L12" s="5">
        <v>1</v>
      </c>
      <c r="M12" s="5">
        <v>0</v>
      </c>
      <c r="N12" s="5">
        <f t="shared" si="1"/>
        <v>1</v>
      </c>
      <c r="O12" s="5">
        <v>0</v>
      </c>
      <c r="P12" s="5">
        <v>0</v>
      </c>
      <c r="Q12" s="5">
        <f t="shared" si="2"/>
        <v>0</v>
      </c>
      <c r="R12" s="6">
        <v>0</v>
      </c>
      <c r="S12" s="6">
        <v>0</v>
      </c>
      <c r="T12" s="6">
        <f t="shared" si="3"/>
        <v>0</v>
      </c>
      <c r="U12" s="7">
        <f t="shared" si="6"/>
        <v>-3</v>
      </c>
    </row>
    <row r="13" spans="1:21" ht="36.75" customHeight="1" thickBot="1" x14ac:dyDescent="0.2">
      <c r="A13" s="9" t="s">
        <v>20</v>
      </c>
      <c r="B13" s="23">
        <v>5038</v>
      </c>
      <c r="C13" s="23">
        <v>5902</v>
      </c>
      <c r="D13" s="23">
        <v>6259</v>
      </c>
      <c r="E13" s="7">
        <f>SUM(C13:D13)</f>
        <v>12161</v>
      </c>
      <c r="F13" s="10">
        <v>1</v>
      </c>
      <c r="G13" s="10">
        <v>1</v>
      </c>
      <c r="H13" s="10">
        <f t="shared" si="4"/>
        <v>2</v>
      </c>
      <c r="I13" s="10">
        <v>3</v>
      </c>
      <c r="J13" s="10">
        <v>7</v>
      </c>
      <c r="K13" s="10">
        <f t="shared" si="0"/>
        <v>10</v>
      </c>
      <c r="L13" s="10">
        <v>12</v>
      </c>
      <c r="M13" s="10">
        <v>6</v>
      </c>
      <c r="N13" s="10">
        <f t="shared" si="1"/>
        <v>18</v>
      </c>
      <c r="O13" s="10">
        <v>9</v>
      </c>
      <c r="P13" s="10">
        <v>2</v>
      </c>
      <c r="Q13" s="10">
        <f t="shared" si="2"/>
        <v>11</v>
      </c>
      <c r="R13" s="11">
        <v>2</v>
      </c>
      <c r="S13" s="11">
        <v>2</v>
      </c>
      <c r="T13" s="6">
        <f t="shared" si="3"/>
        <v>4</v>
      </c>
      <c r="U13" s="7">
        <f t="shared" si="6"/>
        <v>3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75948</v>
      </c>
      <c r="C14" s="20">
        <f>SUM(C7:C13)</f>
        <v>78758</v>
      </c>
      <c r="D14" s="20">
        <f>SUM(D7:D13)</f>
        <v>79485</v>
      </c>
      <c r="E14" s="18">
        <f>C14+D14</f>
        <v>158243</v>
      </c>
      <c r="F14" s="18">
        <f>SUM(F7:F13)</f>
        <v>26</v>
      </c>
      <c r="G14" s="18">
        <f>SUM(G7:G13)</f>
        <v>32</v>
      </c>
      <c r="H14" s="18">
        <f>SUM(H7:H13)</f>
        <v>58</v>
      </c>
      <c r="I14" s="18">
        <f>SUM(I7:I13)</f>
        <v>112</v>
      </c>
      <c r="J14" s="18">
        <f t="shared" ref="J14:U14" si="7">SUM(J7:J13)</f>
        <v>75</v>
      </c>
      <c r="K14" s="18">
        <f>SUM(K7:K13)</f>
        <v>187</v>
      </c>
      <c r="L14" s="18">
        <f t="shared" si="7"/>
        <v>163</v>
      </c>
      <c r="M14" s="18">
        <f t="shared" si="7"/>
        <v>101</v>
      </c>
      <c r="N14" s="18">
        <f t="shared" si="7"/>
        <v>264</v>
      </c>
      <c r="O14" s="18">
        <f t="shared" si="7"/>
        <v>191</v>
      </c>
      <c r="P14" s="18">
        <f t="shared" si="7"/>
        <v>144</v>
      </c>
      <c r="Q14" s="18">
        <f>SUM(Q7:Q13)</f>
        <v>335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-200</v>
      </c>
    </row>
    <row r="15" spans="1:21" ht="36.75" customHeight="1" thickTop="1" x14ac:dyDescent="0.15">
      <c r="A15" s="12" t="s">
        <v>19</v>
      </c>
      <c r="B15" s="21">
        <f>B14-B16</f>
        <v>-63</v>
      </c>
      <c r="C15" s="21">
        <f>C14-C16</f>
        <v>-114</v>
      </c>
      <c r="D15" s="21">
        <f>D14-D16</f>
        <v>-86</v>
      </c>
      <c r="E15" s="21">
        <f>C15+D15</f>
        <v>-200</v>
      </c>
      <c r="F15" s="41">
        <f>H14-K14</f>
        <v>-129</v>
      </c>
      <c r="G15" s="42"/>
      <c r="H15" s="42"/>
      <c r="I15" s="42"/>
      <c r="J15" s="42"/>
      <c r="K15" s="43"/>
      <c r="L15" s="41">
        <f>N14-Q14</f>
        <v>-71</v>
      </c>
      <c r="M15" s="42"/>
      <c r="N15" s="42"/>
      <c r="O15" s="42"/>
      <c r="P15" s="42"/>
      <c r="Q15" s="43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76011</v>
      </c>
      <c r="C16" s="22">
        <v>78872</v>
      </c>
      <c r="D16" s="22">
        <v>79571</v>
      </c>
      <c r="E16" s="22">
        <v>158443</v>
      </c>
      <c r="G16" s="44" t="s">
        <v>27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15">
      <c r="A17" s="3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x14ac:dyDescent="0.15">
      <c r="A18" s="3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x14ac:dyDescent="0.15"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ht="14.25" x14ac:dyDescent="0.15">
      <c r="A20" s="31" t="s">
        <v>33</v>
      </c>
    </row>
    <row r="21" spans="1:21" s="13" customFormat="1" x14ac:dyDescent="0.15">
      <c r="A21" s="39"/>
      <c r="B21" s="39" t="s">
        <v>0</v>
      </c>
      <c r="C21" s="39" t="s">
        <v>22</v>
      </c>
      <c r="D21" s="39"/>
      <c r="E21" s="39"/>
      <c r="G21" s="40" t="s">
        <v>34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x14ac:dyDescent="0.15">
      <c r="A22" s="39"/>
      <c r="B22" s="39"/>
      <c r="C22" s="39"/>
      <c r="D22" s="39"/>
      <c r="E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14.25" thickBot="1" x14ac:dyDescent="0.2">
      <c r="A23" s="39"/>
      <c r="B23" s="39"/>
      <c r="C23" s="35" t="s">
        <v>9</v>
      </c>
      <c r="D23" s="35" t="s">
        <v>10</v>
      </c>
      <c r="E23" s="35" t="s">
        <v>11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27.75" customHeight="1" thickTop="1" thickBot="1" x14ac:dyDescent="0.2">
      <c r="A24" s="17" t="s">
        <v>18</v>
      </c>
      <c r="B24" s="18">
        <f>B26+B25</f>
        <v>74117</v>
      </c>
      <c r="C24" s="20">
        <f>C26+C25</f>
        <v>78158</v>
      </c>
      <c r="D24" s="20">
        <f>D26+D25</f>
        <v>78637</v>
      </c>
      <c r="E24" s="19">
        <f>C24+D24</f>
        <v>156795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ht="27.75" customHeight="1" thickTop="1" x14ac:dyDescent="0.15">
      <c r="A25" s="12" t="s">
        <v>19</v>
      </c>
      <c r="B25" s="21">
        <v>-63</v>
      </c>
      <c r="C25" s="21">
        <v>-114</v>
      </c>
      <c r="D25" s="21">
        <v>-86</v>
      </c>
      <c r="E25" s="21">
        <f>C25+D25</f>
        <v>-200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</row>
    <row r="26" spans="1:21" ht="27.75" customHeight="1" x14ac:dyDescent="0.15">
      <c r="A26" s="8" t="s">
        <v>21</v>
      </c>
      <c r="B26" s="33">
        <v>74180</v>
      </c>
      <c r="C26" s="34">
        <v>78272</v>
      </c>
      <c r="D26" s="34">
        <v>78723</v>
      </c>
      <c r="E26" s="33">
        <v>156995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1:21" x14ac:dyDescent="0.15">
      <c r="A27" s="3"/>
    </row>
  </sheetData>
  <mergeCells count="20"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A21:A23"/>
    <mergeCell ref="B21:B23"/>
    <mergeCell ref="C21:E22"/>
    <mergeCell ref="G21:U24"/>
    <mergeCell ref="L5:N5"/>
    <mergeCell ref="O5:Q5"/>
    <mergeCell ref="R5:T5"/>
    <mergeCell ref="F15:K15"/>
    <mergeCell ref="L15:Q15"/>
    <mergeCell ref="G16:U19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1FBE-CE89-4D15-AE56-0C826914C105}">
  <sheetPr>
    <tabColor rgb="FFFFFF00"/>
    <pageSetUpPr fitToPage="1"/>
  </sheetPr>
  <dimension ref="A1:U27"/>
  <sheetViews>
    <sheetView showGridLines="0" topLeftCell="A10" zoomScaleNormal="100" workbookViewId="0">
      <selection sqref="A1:U1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6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3" spans="1:21" x14ac:dyDescent="0.15">
      <c r="Q3" s="3"/>
      <c r="U3" s="4" t="s">
        <v>35</v>
      </c>
    </row>
    <row r="4" spans="1:21" x14ac:dyDescent="0.15">
      <c r="A4" s="39"/>
      <c r="B4" s="39" t="s">
        <v>0</v>
      </c>
      <c r="C4" s="39" t="s">
        <v>22</v>
      </c>
      <c r="D4" s="39"/>
      <c r="E4" s="39"/>
      <c r="F4" s="39" t="s">
        <v>1</v>
      </c>
      <c r="G4" s="39"/>
      <c r="H4" s="39"/>
      <c r="I4" s="39"/>
      <c r="J4" s="39"/>
      <c r="K4" s="39"/>
      <c r="L4" s="39" t="s">
        <v>2</v>
      </c>
      <c r="M4" s="39"/>
      <c r="N4" s="39"/>
      <c r="O4" s="39"/>
      <c r="P4" s="39"/>
      <c r="Q4" s="39"/>
      <c r="R4" s="39" t="s">
        <v>3</v>
      </c>
      <c r="S4" s="39"/>
      <c r="T4" s="39"/>
      <c r="U4" s="47" t="s">
        <v>24</v>
      </c>
    </row>
    <row r="5" spans="1:21" x14ac:dyDescent="0.15">
      <c r="A5" s="39"/>
      <c r="B5" s="39"/>
      <c r="C5" s="39"/>
      <c r="D5" s="39"/>
      <c r="E5" s="39"/>
      <c r="F5" s="39" t="s">
        <v>4</v>
      </c>
      <c r="G5" s="39"/>
      <c r="H5" s="39"/>
      <c r="I5" s="39" t="s">
        <v>5</v>
      </c>
      <c r="J5" s="39"/>
      <c r="K5" s="39"/>
      <c r="L5" s="39" t="s">
        <v>6</v>
      </c>
      <c r="M5" s="39"/>
      <c r="N5" s="39"/>
      <c r="O5" s="39" t="s">
        <v>7</v>
      </c>
      <c r="P5" s="39"/>
      <c r="Q5" s="39"/>
      <c r="R5" s="39" t="s">
        <v>8</v>
      </c>
      <c r="S5" s="39"/>
      <c r="T5" s="39"/>
      <c r="U5" s="48"/>
    </row>
    <row r="6" spans="1:21" x14ac:dyDescent="0.15">
      <c r="A6" s="39"/>
      <c r="B6" s="39"/>
      <c r="C6" s="30" t="s">
        <v>9</v>
      </c>
      <c r="D6" s="30" t="s">
        <v>10</v>
      </c>
      <c r="E6" s="30" t="s">
        <v>11</v>
      </c>
      <c r="F6" s="30" t="s">
        <v>9</v>
      </c>
      <c r="G6" s="30" t="s">
        <v>10</v>
      </c>
      <c r="H6" s="30" t="s">
        <v>12</v>
      </c>
      <c r="I6" s="30" t="s">
        <v>9</v>
      </c>
      <c r="J6" s="30" t="s">
        <v>10</v>
      </c>
      <c r="K6" s="30" t="s">
        <v>12</v>
      </c>
      <c r="L6" s="30" t="s">
        <v>9</v>
      </c>
      <c r="M6" s="30" t="s">
        <v>10</v>
      </c>
      <c r="N6" s="30" t="s">
        <v>12</v>
      </c>
      <c r="O6" s="30" t="s">
        <v>9</v>
      </c>
      <c r="P6" s="30" t="s">
        <v>10</v>
      </c>
      <c r="Q6" s="30" t="s">
        <v>12</v>
      </c>
      <c r="R6" s="30" t="s">
        <v>9</v>
      </c>
      <c r="S6" s="30" t="s">
        <v>10</v>
      </c>
      <c r="T6" s="30" t="s">
        <v>12</v>
      </c>
      <c r="U6" s="48"/>
    </row>
    <row r="7" spans="1:21" ht="36.75" customHeight="1" x14ac:dyDescent="0.15">
      <c r="A7" s="30" t="s">
        <v>13</v>
      </c>
      <c r="B7" s="7">
        <v>19644</v>
      </c>
      <c r="C7" s="7">
        <v>19264</v>
      </c>
      <c r="D7" s="7">
        <v>18825</v>
      </c>
      <c r="E7" s="7">
        <f>SUM(C7:D7)</f>
        <v>38089</v>
      </c>
      <c r="F7" s="5">
        <v>3</v>
      </c>
      <c r="G7" s="5">
        <v>1</v>
      </c>
      <c r="H7" s="5">
        <f>SUM(F7+G7)</f>
        <v>4</v>
      </c>
      <c r="I7" s="5">
        <v>29</v>
      </c>
      <c r="J7" s="5">
        <v>24</v>
      </c>
      <c r="K7" s="5">
        <f t="shared" ref="K7:K13" si="0">SUM(I7+J7)</f>
        <v>53</v>
      </c>
      <c r="L7" s="5">
        <v>59</v>
      </c>
      <c r="M7" s="5">
        <v>17</v>
      </c>
      <c r="N7" s="5">
        <f t="shared" ref="N7:N13" si="1">SUM(L7+M7)</f>
        <v>76</v>
      </c>
      <c r="O7" s="5">
        <v>51</v>
      </c>
      <c r="P7" s="5">
        <v>22</v>
      </c>
      <c r="Q7" s="5">
        <f t="shared" ref="Q7:Q13" si="2">SUM(O7+P7)</f>
        <v>73</v>
      </c>
      <c r="R7" s="6">
        <v>-7</v>
      </c>
      <c r="S7" s="6">
        <v>11</v>
      </c>
      <c r="T7" s="6">
        <f t="shared" ref="T7:T13" si="3">SUM(R7+S7)</f>
        <v>4</v>
      </c>
      <c r="U7" s="7">
        <f>H7-K7+N7-Q7+T7</f>
        <v>-42</v>
      </c>
    </row>
    <row r="8" spans="1:21" ht="36.75" customHeight="1" x14ac:dyDescent="0.15">
      <c r="A8" s="30" t="s">
        <v>25</v>
      </c>
      <c r="B8" s="7">
        <v>27667</v>
      </c>
      <c r="C8" s="7">
        <v>28431</v>
      </c>
      <c r="D8" s="7">
        <v>28570</v>
      </c>
      <c r="E8" s="7">
        <f>SUM(C8:D8)</f>
        <v>57001</v>
      </c>
      <c r="F8" s="5">
        <v>9</v>
      </c>
      <c r="G8" s="5">
        <v>10</v>
      </c>
      <c r="H8" s="5">
        <f t="shared" ref="H8:H13" si="4">SUM(F8+G8)</f>
        <v>19</v>
      </c>
      <c r="I8" s="5">
        <v>43</v>
      </c>
      <c r="J8" s="5">
        <v>32</v>
      </c>
      <c r="K8" s="5">
        <f t="shared" si="0"/>
        <v>75</v>
      </c>
      <c r="L8" s="5">
        <v>63</v>
      </c>
      <c r="M8" s="5">
        <v>40</v>
      </c>
      <c r="N8" s="5">
        <f t="shared" si="1"/>
        <v>103</v>
      </c>
      <c r="O8" s="5">
        <v>45</v>
      </c>
      <c r="P8" s="5">
        <v>50</v>
      </c>
      <c r="Q8" s="5">
        <f t="shared" si="2"/>
        <v>95</v>
      </c>
      <c r="R8" s="6">
        <v>6</v>
      </c>
      <c r="S8" s="6">
        <v>8</v>
      </c>
      <c r="T8" s="6">
        <f t="shared" si="3"/>
        <v>14</v>
      </c>
      <c r="U8" s="7">
        <f>H8-K8+N8-Q8+T8</f>
        <v>-34</v>
      </c>
    </row>
    <row r="9" spans="1:21" ht="36.75" customHeight="1" x14ac:dyDescent="0.15">
      <c r="A9" s="30" t="s">
        <v>14</v>
      </c>
      <c r="B9" s="7">
        <v>10325</v>
      </c>
      <c r="C9" s="7">
        <v>10716</v>
      </c>
      <c r="D9" s="7">
        <v>10532</v>
      </c>
      <c r="E9" s="7">
        <f t="shared" ref="E9:E12" si="5">SUM(C9:D9)</f>
        <v>21248</v>
      </c>
      <c r="F9" s="5">
        <v>5</v>
      </c>
      <c r="G9" s="5">
        <v>3</v>
      </c>
      <c r="H9" s="5">
        <f>SUM(F9+G9)</f>
        <v>8</v>
      </c>
      <c r="I9" s="5">
        <v>13</v>
      </c>
      <c r="J9" s="5">
        <v>12</v>
      </c>
      <c r="K9" s="5">
        <f>SUM(I9+J9)</f>
        <v>25</v>
      </c>
      <c r="L9" s="5">
        <v>28</v>
      </c>
      <c r="M9" s="5">
        <v>16</v>
      </c>
      <c r="N9" s="5">
        <f>SUM(L9+M9)</f>
        <v>44</v>
      </c>
      <c r="O9" s="5">
        <v>29</v>
      </c>
      <c r="P9" s="5">
        <v>15</v>
      </c>
      <c r="Q9" s="5">
        <f t="shared" si="2"/>
        <v>44</v>
      </c>
      <c r="R9" s="6">
        <v>2</v>
      </c>
      <c r="S9" s="6">
        <v>-2</v>
      </c>
      <c r="T9" s="6">
        <f t="shared" si="3"/>
        <v>0</v>
      </c>
      <c r="U9" s="7">
        <f t="shared" ref="U9:U13" si="6">H9-K9+N9-Q9+T9</f>
        <v>-17</v>
      </c>
    </row>
    <row r="10" spans="1:21" ht="36.75" customHeight="1" x14ac:dyDescent="0.15">
      <c r="A10" s="30" t="s">
        <v>15</v>
      </c>
      <c r="B10" s="7">
        <v>9192</v>
      </c>
      <c r="C10" s="7">
        <v>9803</v>
      </c>
      <c r="D10" s="7">
        <v>10412</v>
      </c>
      <c r="E10" s="7">
        <f t="shared" si="5"/>
        <v>20215</v>
      </c>
      <c r="F10" s="5">
        <v>5</v>
      </c>
      <c r="G10" s="5">
        <v>3</v>
      </c>
      <c r="H10" s="5">
        <f t="shared" si="4"/>
        <v>8</v>
      </c>
      <c r="I10" s="5">
        <v>14</v>
      </c>
      <c r="J10" s="5">
        <v>11</v>
      </c>
      <c r="K10" s="5">
        <f t="shared" si="0"/>
        <v>25</v>
      </c>
      <c r="L10" s="5">
        <v>16</v>
      </c>
      <c r="M10" s="5">
        <v>19</v>
      </c>
      <c r="N10" s="5">
        <f t="shared" si="1"/>
        <v>35</v>
      </c>
      <c r="O10" s="5">
        <v>18</v>
      </c>
      <c r="P10" s="5">
        <v>18</v>
      </c>
      <c r="Q10" s="5">
        <f t="shared" si="2"/>
        <v>36</v>
      </c>
      <c r="R10" s="6">
        <v>-2</v>
      </c>
      <c r="S10" s="6">
        <v>-10</v>
      </c>
      <c r="T10" s="6">
        <f t="shared" si="3"/>
        <v>-12</v>
      </c>
      <c r="U10" s="7">
        <f>H10-K10+N10-Q10+T10</f>
        <v>-30</v>
      </c>
    </row>
    <row r="11" spans="1:21" ht="36.75" customHeight="1" x14ac:dyDescent="0.15">
      <c r="A11" s="30" t="s">
        <v>16</v>
      </c>
      <c r="B11" s="7">
        <v>3766</v>
      </c>
      <c r="C11" s="7">
        <v>4361</v>
      </c>
      <c r="D11" s="7">
        <v>4522</v>
      </c>
      <c r="E11" s="7">
        <f t="shared" si="5"/>
        <v>8883</v>
      </c>
      <c r="F11" s="5">
        <v>5</v>
      </c>
      <c r="G11" s="5">
        <v>0</v>
      </c>
      <c r="H11" s="5">
        <f t="shared" si="4"/>
        <v>5</v>
      </c>
      <c r="I11" s="5">
        <v>3</v>
      </c>
      <c r="J11" s="5">
        <v>9</v>
      </c>
      <c r="K11" s="5">
        <f>SUM(I11+J11)</f>
        <v>12</v>
      </c>
      <c r="L11" s="5">
        <v>5</v>
      </c>
      <c r="M11" s="5">
        <v>11</v>
      </c>
      <c r="N11" s="5">
        <f t="shared" si="1"/>
        <v>16</v>
      </c>
      <c r="O11" s="5">
        <v>8</v>
      </c>
      <c r="P11" s="5">
        <v>6</v>
      </c>
      <c r="Q11" s="5">
        <f t="shared" si="2"/>
        <v>14</v>
      </c>
      <c r="R11" s="6">
        <v>4</v>
      </c>
      <c r="S11" s="6">
        <v>-7</v>
      </c>
      <c r="T11" s="6">
        <f t="shared" si="3"/>
        <v>-3</v>
      </c>
      <c r="U11" s="7">
        <f t="shared" si="6"/>
        <v>-8</v>
      </c>
    </row>
    <row r="12" spans="1:21" ht="36.75" customHeight="1" x14ac:dyDescent="0.15">
      <c r="A12" s="30" t="s">
        <v>17</v>
      </c>
      <c r="B12" s="7">
        <v>386</v>
      </c>
      <c r="C12" s="7">
        <v>398</v>
      </c>
      <c r="D12" s="7">
        <v>451</v>
      </c>
      <c r="E12" s="7">
        <f t="shared" si="5"/>
        <v>849</v>
      </c>
      <c r="F12" s="5">
        <v>0</v>
      </c>
      <c r="G12" s="5">
        <v>0</v>
      </c>
      <c r="H12" s="5">
        <f t="shared" si="4"/>
        <v>0</v>
      </c>
      <c r="I12" s="5">
        <v>5</v>
      </c>
      <c r="J12" s="5">
        <v>1</v>
      </c>
      <c r="K12" s="5">
        <f t="shared" si="0"/>
        <v>6</v>
      </c>
      <c r="L12" s="5">
        <v>0</v>
      </c>
      <c r="M12" s="5">
        <v>4</v>
      </c>
      <c r="N12" s="5">
        <f t="shared" si="1"/>
        <v>4</v>
      </c>
      <c r="O12" s="5">
        <v>0</v>
      </c>
      <c r="P12" s="5">
        <v>1</v>
      </c>
      <c r="Q12" s="5">
        <f t="shared" si="2"/>
        <v>1</v>
      </c>
      <c r="R12" s="6">
        <v>0</v>
      </c>
      <c r="S12" s="6">
        <v>0</v>
      </c>
      <c r="T12" s="6">
        <f t="shared" si="3"/>
        <v>0</v>
      </c>
      <c r="U12" s="7">
        <f t="shared" si="6"/>
        <v>-3</v>
      </c>
    </row>
    <row r="13" spans="1:21" ht="36.75" customHeight="1" thickBot="1" x14ac:dyDescent="0.2">
      <c r="A13" s="9" t="s">
        <v>20</v>
      </c>
      <c r="B13" s="23">
        <v>5031</v>
      </c>
      <c r="C13" s="23">
        <v>5899</v>
      </c>
      <c r="D13" s="23">
        <v>6259</v>
      </c>
      <c r="E13" s="7">
        <f>SUM(C13:D13)</f>
        <v>12158</v>
      </c>
      <c r="F13" s="10">
        <v>1</v>
      </c>
      <c r="G13" s="10">
        <v>4</v>
      </c>
      <c r="H13" s="10">
        <f t="shared" si="4"/>
        <v>5</v>
      </c>
      <c r="I13" s="10">
        <v>8</v>
      </c>
      <c r="J13" s="10">
        <v>11</v>
      </c>
      <c r="K13" s="10">
        <f t="shared" si="0"/>
        <v>19</v>
      </c>
      <c r="L13" s="10">
        <v>4</v>
      </c>
      <c r="M13" s="10">
        <v>7</v>
      </c>
      <c r="N13" s="10">
        <f t="shared" si="1"/>
        <v>11</v>
      </c>
      <c r="O13" s="10">
        <v>12</v>
      </c>
      <c r="P13" s="10">
        <v>6</v>
      </c>
      <c r="Q13" s="10">
        <f t="shared" si="2"/>
        <v>18</v>
      </c>
      <c r="R13" s="11">
        <v>-3</v>
      </c>
      <c r="S13" s="11">
        <v>0</v>
      </c>
      <c r="T13" s="6">
        <f t="shared" si="3"/>
        <v>-3</v>
      </c>
      <c r="U13" s="7">
        <f t="shared" si="6"/>
        <v>-24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76011</v>
      </c>
      <c r="C14" s="20">
        <f>SUM(C7:C13)</f>
        <v>78872</v>
      </c>
      <c r="D14" s="20">
        <f>SUM(D7:D13)</f>
        <v>79571</v>
      </c>
      <c r="E14" s="18">
        <f>C14+D14</f>
        <v>158443</v>
      </c>
      <c r="F14" s="18">
        <f>SUM(F7:F13)</f>
        <v>28</v>
      </c>
      <c r="G14" s="18">
        <f>SUM(G7:G13)</f>
        <v>21</v>
      </c>
      <c r="H14" s="18">
        <f>SUM(H7:H13)</f>
        <v>49</v>
      </c>
      <c r="I14" s="18">
        <f>SUM(I7:I13)</f>
        <v>115</v>
      </c>
      <c r="J14" s="18">
        <f t="shared" ref="J14:U14" si="7">SUM(J7:J13)</f>
        <v>100</v>
      </c>
      <c r="K14" s="18">
        <f>SUM(K7:K13)</f>
        <v>215</v>
      </c>
      <c r="L14" s="18">
        <f t="shared" si="7"/>
        <v>175</v>
      </c>
      <c r="M14" s="18">
        <f t="shared" si="7"/>
        <v>114</v>
      </c>
      <c r="N14" s="18">
        <f t="shared" si="7"/>
        <v>289</v>
      </c>
      <c r="O14" s="18">
        <f t="shared" si="7"/>
        <v>163</v>
      </c>
      <c r="P14" s="18">
        <f t="shared" si="7"/>
        <v>118</v>
      </c>
      <c r="Q14" s="18">
        <f>SUM(Q7:Q13)</f>
        <v>281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-158</v>
      </c>
    </row>
    <row r="15" spans="1:21" ht="36.75" customHeight="1" thickTop="1" x14ac:dyDescent="0.15">
      <c r="A15" s="12" t="s">
        <v>19</v>
      </c>
      <c r="B15" s="21">
        <f>B14-B16</f>
        <v>46</v>
      </c>
      <c r="C15" s="21">
        <f>C14-C16</f>
        <v>-75</v>
      </c>
      <c r="D15" s="21">
        <f>D14-D16</f>
        <v>-83</v>
      </c>
      <c r="E15" s="21">
        <f>C15+D15</f>
        <v>-158</v>
      </c>
      <c r="F15" s="41">
        <f>H14-K14</f>
        <v>-166</v>
      </c>
      <c r="G15" s="42"/>
      <c r="H15" s="42"/>
      <c r="I15" s="42"/>
      <c r="J15" s="42"/>
      <c r="K15" s="43"/>
      <c r="L15" s="41">
        <f>N14-Q14</f>
        <v>8</v>
      </c>
      <c r="M15" s="42"/>
      <c r="N15" s="42"/>
      <c r="O15" s="42"/>
      <c r="P15" s="42"/>
      <c r="Q15" s="43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75965</v>
      </c>
      <c r="C16" s="22">
        <v>78947</v>
      </c>
      <c r="D16" s="22">
        <v>79654</v>
      </c>
      <c r="E16" s="22">
        <v>158601</v>
      </c>
      <c r="G16" s="44" t="s">
        <v>27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15">
      <c r="A17" s="3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x14ac:dyDescent="0.15">
      <c r="A18" s="3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x14ac:dyDescent="0.15"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ht="14.25" x14ac:dyDescent="0.15">
      <c r="A20" s="31" t="s">
        <v>33</v>
      </c>
    </row>
    <row r="21" spans="1:21" s="13" customFormat="1" x14ac:dyDescent="0.15">
      <c r="A21" s="39"/>
      <c r="B21" s="39" t="s">
        <v>0</v>
      </c>
      <c r="C21" s="39" t="s">
        <v>22</v>
      </c>
      <c r="D21" s="39"/>
      <c r="E21" s="39"/>
      <c r="G21" s="40" t="s">
        <v>34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x14ac:dyDescent="0.15">
      <c r="A22" s="39"/>
      <c r="B22" s="39"/>
      <c r="C22" s="39"/>
      <c r="D22" s="39"/>
      <c r="E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14.25" thickBot="1" x14ac:dyDescent="0.2">
      <c r="A23" s="39"/>
      <c r="B23" s="39"/>
      <c r="C23" s="30" t="s">
        <v>9</v>
      </c>
      <c r="D23" s="30" t="s">
        <v>10</v>
      </c>
      <c r="E23" s="30" t="s">
        <v>11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27.75" customHeight="1" thickTop="1" thickBot="1" x14ac:dyDescent="0.2">
      <c r="A24" s="17" t="s">
        <v>18</v>
      </c>
      <c r="B24" s="18">
        <f>B26+B25</f>
        <v>74180</v>
      </c>
      <c r="C24" s="20">
        <f>C26+C25</f>
        <v>78272</v>
      </c>
      <c r="D24" s="20">
        <f>D26+D25</f>
        <v>78723</v>
      </c>
      <c r="E24" s="19">
        <f>C24+D24</f>
        <v>156995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ht="27.75" customHeight="1" thickTop="1" x14ac:dyDescent="0.15">
      <c r="A25" s="12" t="s">
        <v>19</v>
      </c>
      <c r="B25" s="21">
        <v>46</v>
      </c>
      <c r="C25" s="21">
        <v>-75</v>
      </c>
      <c r="D25" s="21">
        <v>-83</v>
      </c>
      <c r="E25" s="21">
        <f>C25+D25</f>
        <v>-158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74134</v>
      </c>
      <c r="C26" s="34">
        <v>78347</v>
      </c>
      <c r="D26" s="34">
        <v>78806</v>
      </c>
      <c r="E26" s="33">
        <v>157153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A21:A23"/>
    <mergeCell ref="B21:B23"/>
    <mergeCell ref="C21:E22"/>
    <mergeCell ref="G21:U24"/>
    <mergeCell ref="L5:N5"/>
    <mergeCell ref="O5:Q5"/>
    <mergeCell ref="R5:T5"/>
    <mergeCell ref="F15:K15"/>
    <mergeCell ref="L15:Q15"/>
    <mergeCell ref="G16:U19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B992-31AE-4353-AB23-DA6EF2F820CF}">
  <sheetPr>
    <tabColor rgb="FFFFFF00"/>
    <pageSetUpPr fitToPage="1"/>
  </sheetPr>
  <dimension ref="A1:U27"/>
  <sheetViews>
    <sheetView showGridLines="0" topLeftCell="A16" zoomScaleNormal="100" workbookViewId="0">
      <selection activeCell="D26" sqref="D26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6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3" spans="1:21" x14ac:dyDescent="0.15">
      <c r="Q3" s="3"/>
      <c r="U3" s="4" t="s">
        <v>32</v>
      </c>
    </row>
    <row r="4" spans="1:21" x14ac:dyDescent="0.15">
      <c r="A4" s="39"/>
      <c r="B4" s="39" t="s">
        <v>0</v>
      </c>
      <c r="C4" s="39" t="s">
        <v>22</v>
      </c>
      <c r="D4" s="39"/>
      <c r="E4" s="39"/>
      <c r="F4" s="39" t="s">
        <v>1</v>
      </c>
      <c r="G4" s="39"/>
      <c r="H4" s="39"/>
      <c r="I4" s="39"/>
      <c r="J4" s="39"/>
      <c r="K4" s="39"/>
      <c r="L4" s="39" t="s">
        <v>2</v>
      </c>
      <c r="M4" s="39"/>
      <c r="N4" s="39"/>
      <c r="O4" s="39"/>
      <c r="P4" s="39"/>
      <c r="Q4" s="39"/>
      <c r="R4" s="39" t="s">
        <v>3</v>
      </c>
      <c r="S4" s="39"/>
      <c r="T4" s="39"/>
      <c r="U4" s="47" t="s">
        <v>24</v>
      </c>
    </row>
    <row r="5" spans="1:21" x14ac:dyDescent="0.15">
      <c r="A5" s="39"/>
      <c r="B5" s="39"/>
      <c r="C5" s="39"/>
      <c r="D5" s="39"/>
      <c r="E5" s="39"/>
      <c r="F5" s="39" t="s">
        <v>4</v>
      </c>
      <c r="G5" s="39"/>
      <c r="H5" s="39"/>
      <c r="I5" s="39" t="s">
        <v>5</v>
      </c>
      <c r="J5" s="39"/>
      <c r="K5" s="39"/>
      <c r="L5" s="39" t="s">
        <v>6</v>
      </c>
      <c r="M5" s="39"/>
      <c r="N5" s="39"/>
      <c r="O5" s="39" t="s">
        <v>7</v>
      </c>
      <c r="P5" s="39"/>
      <c r="Q5" s="39"/>
      <c r="R5" s="39" t="s">
        <v>8</v>
      </c>
      <c r="S5" s="39"/>
      <c r="T5" s="39"/>
      <c r="U5" s="48"/>
    </row>
    <row r="6" spans="1:21" x14ac:dyDescent="0.15">
      <c r="A6" s="39"/>
      <c r="B6" s="39"/>
      <c r="C6" s="28" t="s">
        <v>9</v>
      </c>
      <c r="D6" s="28" t="s">
        <v>10</v>
      </c>
      <c r="E6" s="28" t="s">
        <v>11</v>
      </c>
      <c r="F6" s="28" t="s">
        <v>9</v>
      </c>
      <c r="G6" s="28" t="s">
        <v>10</v>
      </c>
      <c r="H6" s="28" t="s">
        <v>12</v>
      </c>
      <c r="I6" s="28" t="s">
        <v>9</v>
      </c>
      <c r="J6" s="28" t="s">
        <v>10</v>
      </c>
      <c r="K6" s="28" t="s">
        <v>12</v>
      </c>
      <c r="L6" s="28" t="s">
        <v>9</v>
      </c>
      <c r="M6" s="28" t="s">
        <v>10</v>
      </c>
      <c r="N6" s="28" t="s">
        <v>12</v>
      </c>
      <c r="O6" s="28" t="s">
        <v>9</v>
      </c>
      <c r="P6" s="28" t="s">
        <v>10</v>
      </c>
      <c r="Q6" s="28" t="s">
        <v>12</v>
      </c>
      <c r="R6" s="28" t="s">
        <v>9</v>
      </c>
      <c r="S6" s="28" t="s">
        <v>10</v>
      </c>
      <c r="T6" s="28" t="s">
        <v>12</v>
      </c>
      <c r="U6" s="48"/>
    </row>
    <row r="7" spans="1:21" ht="36.75" customHeight="1" x14ac:dyDescent="0.15">
      <c r="A7" s="28" t="s">
        <v>13</v>
      </c>
      <c r="B7" s="7">
        <v>19644</v>
      </c>
      <c r="C7" s="7">
        <v>19289</v>
      </c>
      <c r="D7" s="7">
        <v>18842</v>
      </c>
      <c r="E7" s="7">
        <f>SUM(C7:D7)</f>
        <v>38131</v>
      </c>
      <c r="F7" s="5">
        <v>8</v>
      </c>
      <c r="G7" s="5">
        <v>4</v>
      </c>
      <c r="H7" s="5">
        <f>SUM(F7+G7)</f>
        <v>12</v>
      </c>
      <c r="I7" s="5">
        <v>27</v>
      </c>
      <c r="J7" s="5">
        <v>25</v>
      </c>
      <c r="K7" s="5">
        <f t="shared" ref="K7:K13" si="0">SUM(I7+J7)</f>
        <v>52</v>
      </c>
      <c r="L7" s="5">
        <v>152</v>
      </c>
      <c r="M7" s="5">
        <v>66</v>
      </c>
      <c r="N7" s="5">
        <f t="shared" ref="N7:N13" si="1">SUM(L7+M7)</f>
        <v>218</v>
      </c>
      <c r="O7" s="5">
        <v>82</v>
      </c>
      <c r="P7" s="5">
        <v>66</v>
      </c>
      <c r="Q7" s="5">
        <f t="shared" ref="Q7:Q13" si="2">SUM(O7+P7)</f>
        <v>148</v>
      </c>
      <c r="R7" s="6">
        <v>5</v>
      </c>
      <c r="S7" s="6">
        <v>1</v>
      </c>
      <c r="T7" s="6">
        <f t="shared" ref="T7:T13" si="3">SUM(R7+S7)</f>
        <v>6</v>
      </c>
      <c r="U7" s="7">
        <f>H7-K7+N7-Q7+T7</f>
        <v>36</v>
      </c>
    </row>
    <row r="8" spans="1:21" ht="36.75" customHeight="1" x14ac:dyDescent="0.15">
      <c r="A8" s="28" t="s">
        <v>25</v>
      </c>
      <c r="B8" s="7">
        <v>27641</v>
      </c>
      <c r="C8" s="7">
        <v>28441</v>
      </c>
      <c r="D8" s="7">
        <v>28594</v>
      </c>
      <c r="E8" s="7">
        <f>SUM(C8:D8)</f>
        <v>57035</v>
      </c>
      <c r="F8" s="5">
        <v>8</v>
      </c>
      <c r="G8" s="5">
        <v>15</v>
      </c>
      <c r="H8" s="5">
        <f t="shared" ref="H8:H13" si="4">SUM(F8+G8)</f>
        <v>23</v>
      </c>
      <c r="I8" s="5">
        <v>32</v>
      </c>
      <c r="J8" s="5">
        <v>33</v>
      </c>
      <c r="K8" s="5">
        <f t="shared" si="0"/>
        <v>65</v>
      </c>
      <c r="L8" s="5">
        <v>122</v>
      </c>
      <c r="M8" s="5">
        <v>63</v>
      </c>
      <c r="N8" s="5">
        <f t="shared" si="1"/>
        <v>185</v>
      </c>
      <c r="O8" s="5">
        <v>138</v>
      </c>
      <c r="P8" s="5">
        <v>75</v>
      </c>
      <c r="Q8" s="5">
        <f t="shared" si="2"/>
        <v>213</v>
      </c>
      <c r="R8" s="6">
        <v>4</v>
      </c>
      <c r="S8" s="6">
        <v>-4</v>
      </c>
      <c r="T8" s="6">
        <f t="shared" si="3"/>
        <v>0</v>
      </c>
      <c r="U8" s="7">
        <f>H8-K8+N8-Q8+T8</f>
        <v>-70</v>
      </c>
    </row>
    <row r="9" spans="1:21" ht="36.75" customHeight="1" x14ac:dyDescent="0.15">
      <c r="A9" s="28" t="s">
        <v>14</v>
      </c>
      <c r="B9" s="7">
        <v>10319</v>
      </c>
      <c r="C9" s="7">
        <v>10723</v>
      </c>
      <c r="D9" s="7">
        <v>10542</v>
      </c>
      <c r="E9" s="7">
        <f t="shared" ref="E9:E12" si="5">SUM(C9:D9)</f>
        <v>21265</v>
      </c>
      <c r="F9" s="5">
        <v>1</v>
      </c>
      <c r="G9" s="5">
        <v>5</v>
      </c>
      <c r="H9" s="5">
        <f>SUM(F9+G9)</f>
        <v>6</v>
      </c>
      <c r="I9" s="5">
        <v>7</v>
      </c>
      <c r="J9" s="5">
        <v>9</v>
      </c>
      <c r="K9" s="5">
        <f>SUM(I9+J9)</f>
        <v>16</v>
      </c>
      <c r="L9" s="5">
        <v>40</v>
      </c>
      <c r="M9" s="5">
        <v>45</v>
      </c>
      <c r="N9" s="5">
        <f>SUM(L9+M9)</f>
        <v>85</v>
      </c>
      <c r="O9" s="5">
        <v>51</v>
      </c>
      <c r="P9" s="5">
        <v>42</v>
      </c>
      <c r="Q9" s="5">
        <f t="shared" si="2"/>
        <v>93</v>
      </c>
      <c r="R9" s="6">
        <v>-6</v>
      </c>
      <c r="S9" s="6">
        <v>1</v>
      </c>
      <c r="T9" s="6">
        <f t="shared" si="3"/>
        <v>-5</v>
      </c>
      <c r="U9" s="7">
        <f t="shared" ref="U9:U13" si="6">H9-K9+N9-Q9+T9</f>
        <v>-23</v>
      </c>
    </row>
    <row r="10" spans="1:21" ht="36.75" customHeight="1" x14ac:dyDescent="0.15">
      <c r="A10" s="28" t="s">
        <v>15</v>
      </c>
      <c r="B10" s="7">
        <v>9180</v>
      </c>
      <c r="C10" s="7">
        <v>9816</v>
      </c>
      <c r="D10" s="7">
        <v>10429</v>
      </c>
      <c r="E10" s="7">
        <f t="shared" si="5"/>
        <v>20245</v>
      </c>
      <c r="F10" s="5">
        <v>4</v>
      </c>
      <c r="G10" s="5">
        <v>5</v>
      </c>
      <c r="H10" s="5">
        <f t="shared" si="4"/>
        <v>9</v>
      </c>
      <c r="I10" s="5">
        <v>10</v>
      </c>
      <c r="J10" s="5">
        <v>9</v>
      </c>
      <c r="K10" s="5">
        <f t="shared" si="0"/>
        <v>19</v>
      </c>
      <c r="L10" s="5">
        <v>22</v>
      </c>
      <c r="M10" s="5">
        <v>19</v>
      </c>
      <c r="N10" s="5">
        <f t="shared" si="1"/>
        <v>41</v>
      </c>
      <c r="O10" s="5">
        <v>28</v>
      </c>
      <c r="P10" s="5">
        <v>32</v>
      </c>
      <c r="Q10" s="5">
        <f t="shared" si="2"/>
        <v>60</v>
      </c>
      <c r="R10" s="6">
        <v>-5</v>
      </c>
      <c r="S10" s="6">
        <v>3</v>
      </c>
      <c r="T10" s="6">
        <f t="shared" si="3"/>
        <v>-2</v>
      </c>
      <c r="U10" s="7">
        <f>H10-K10+N10-Q10+T10</f>
        <v>-31</v>
      </c>
    </row>
    <row r="11" spans="1:21" ht="36.75" customHeight="1" x14ac:dyDescent="0.15">
      <c r="A11" s="28" t="s">
        <v>16</v>
      </c>
      <c r="B11" s="7">
        <v>3762</v>
      </c>
      <c r="C11" s="7">
        <v>4358</v>
      </c>
      <c r="D11" s="7">
        <v>4533</v>
      </c>
      <c r="E11" s="7">
        <f t="shared" si="5"/>
        <v>8891</v>
      </c>
      <c r="F11" s="5">
        <v>2</v>
      </c>
      <c r="G11" s="5">
        <v>0</v>
      </c>
      <c r="H11" s="5">
        <f t="shared" si="4"/>
        <v>2</v>
      </c>
      <c r="I11" s="5">
        <v>2</v>
      </c>
      <c r="J11" s="5">
        <v>3</v>
      </c>
      <c r="K11" s="5">
        <f>SUM(I11+J11)</f>
        <v>5</v>
      </c>
      <c r="L11" s="5">
        <v>6</v>
      </c>
      <c r="M11" s="5">
        <v>8</v>
      </c>
      <c r="N11" s="5">
        <f t="shared" si="1"/>
        <v>14</v>
      </c>
      <c r="O11" s="5">
        <v>14</v>
      </c>
      <c r="P11" s="5">
        <v>15</v>
      </c>
      <c r="Q11" s="5">
        <f t="shared" si="2"/>
        <v>29</v>
      </c>
      <c r="R11" s="6">
        <v>2</v>
      </c>
      <c r="S11" s="6">
        <v>-1</v>
      </c>
      <c r="T11" s="6">
        <f t="shared" si="3"/>
        <v>1</v>
      </c>
      <c r="U11" s="7">
        <f t="shared" si="6"/>
        <v>-17</v>
      </c>
    </row>
    <row r="12" spans="1:21" ht="36.75" customHeight="1" x14ac:dyDescent="0.15">
      <c r="A12" s="28" t="s">
        <v>17</v>
      </c>
      <c r="B12" s="7">
        <v>385</v>
      </c>
      <c r="C12" s="7">
        <v>403</v>
      </c>
      <c r="D12" s="7">
        <v>449</v>
      </c>
      <c r="E12" s="7">
        <f t="shared" si="5"/>
        <v>852</v>
      </c>
      <c r="F12" s="5">
        <v>0</v>
      </c>
      <c r="G12" s="5">
        <v>0</v>
      </c>
      <c r="H12" s="5">
        <f t="shared" si="4"/>
        <v>0</v>
      </c>
      <c r="I12" s="5">
        <v>0</v>
      </c>
      <c r="J12" s="5">
        <v>0</v>
      </c>
      <c r="K12" s="5">
        <f t="shared" si="0"/>
        <v>0</v>
      </c>
      <c r="L12" s="5">
        <v>0</v>
      </c>
      <c r="M12" s="5">
        <v>5</v>
      </c>
      <c r="N12" s="5">
        <f t="shared" si="1"/>
        <v>5</v>
      </c>
      <c r="O12" s="5">
        <v>1</v>
      </c>
      <c r="P12" s="5">
        <v>1</v>
      </c>
      <c r="Q12" s="5">
        <f t="shared" si="2"/>
        <v>2</v>
      </c>
      <c r="R12" s="6">
        <v>0</v>
      </c>
      <c r="S12" s="6">
        <v>0</v>
      </c>
      <c r="T12" s="6">
        <f t="shared" si="3"/>
        <v>0</v>
      </c>
      <c r="U12" s="7">
        <f t="shared" si="6"/>
        <v>3</v>
      </c>
    </row>
    <row r="13" spans="1:21" ht="36.75" customHeight="1" thickBot="1" x14ac:dyDescent="0.2">
      <c r="A13" s="9" t="s">
        <v>20</v>
      </c>
      <c r="B13" s="23">
        <v>5034</v>
      </c>
      <c r="C13" s="23">
        <v>5917</v>
      </c>
      <c r="D13" s="23">
        <v>6265</v>
      </c>
      <c r="E13" s="7">
        <f>SUM(C13:D13)</f>
        <v>12182</v>
      </c>
      <c r="F13" s="10">
        <v>1</v>
      </c>
      <c r="G13" s="10">
        <v>1</v>
      </c>
      <c r="H13" s="10">
        <f t="shared" si="4"/>
        <v>2</v>
      </c>
      <c r="I13" s="10">
        <v>9</v>
      </c>
      <c r="J13" s="10">
        <v>3</v>
      </c>
      <c r="K13" s="10">
        <f t="shared" si="0"/>
        <v>12</v>
      </c>
      <c r="L13" s="10">
        <v>14</v>
      </c>
      <c r="M13" s="10">
        <v>6</v>
      </c>
      <c r="N13" s="10">
        <f t="shared" si="1"/>
        <v>20</v>
      </c>
      <c r="O13" s="10">
        <v>27</v>
      </c>
      <c r="P13" s="10">
        <v>22</v>
      </c>
      <c r="Q13" s="10">
        <f t="shared" si="2"/>
        <v>49</v>
      </c>
      <c r="R13" s="11">
        <v>0</v>
      </c>
      <c r="S13" s="11">
        <v>0</v>
      </c>
      <c r="T13" s="6">
        <f t="shared" si="3"/>
        <v>0</v>
      </c>
      <c r="U13" s="7">
        <f t="shared" si="6"/>
        <v>-39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75965</v>
      </c>
      <c r="C14" s="20">
        <f>SUM(C7:C13)</f>
        <v>78947</v>
      </c>
      <c r="D14" s="20">
        <f>SUM(D7:D13)</f>
        <v>79654</v>
      </c>
      <c r="E14" s="18">
        <f>C14+D14</f>
        <v>158601</v>
      </c>
      <c r="F14" s="18">
        <f>SUM(F7:F13)</f>
        <v>24</v>
      </c>
      <c r="G14" s="18">
        <f>SUM(G7:G13)</f>
        <v>30</v>
      </c>
      <c r="H14" s="18">
        <f>SUM(H7:H13)</f>
        <v>54</v>
      </c>
      <c r="I14" s="18">
        <f>SUM(I7:I13)</f>
        <v>87</v>
      </c>
      <c r="J14" s="18">
        <f t="shared" ref="J14:U14" si="7">SUM(J7:J13)</f>
        <v>82</v>
      </c>
      <c r="K14" s="18">
        <f>SUM(K7:K13)</f>
        <v>169</v>
      </c>
      <c r="L14" s="18">
        <f t="shared" si="7"/>
        <v>356</v>
      </c>
      <c r="M14" s="18">
        <f t="shared" si="7"/>
        <v>212</v>
      </c>
      <c r="N14" s="18">
        <f t="shared" si="7"/>
        <v>568</v>
      </c>
      <c r="O14" s="18">
        <f t="shared" si="7"/>
        <v>341</v>
      </c>
      <c r="P14" s="18">
        <f t="shared" si="7"/>
        <v>253</v>
      </c>
      <c r="Q14" s="18">
        <f>SUM(Q7:Q13)</f>
        <v>594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-141</v>
      </c>
    </row>
    <row r="15" spans="1:21" ht="36.75" customHeight="1" thickTop="1" x14ac:dyDescent="0.15">
      <c r="A15" s="12" t="s">
        <v>19</v>
      </c>
      <c r="B15" s="21">
        <f>B14-B16</f>
        <v>160</v>
      </c>
      <c r="C15" s="21">
        <f>C14-C16</f>
        <v>-48</v>
      </c>
      <c r="D15" s="21">
        <f>D14-D16</f>
        <v>-93</v>
      </c>
      <c r="E15" s="21">
        <f>C15+D15</f>
        <v>-141</v>
      </c>
      <c r="F15" s="41">
        <f>H14-K14</f>
        <v>-115</v>
      </c>
      <c r="G15" s="42"/>
      <c r="H15" s="42"/>
      <c r="I15" s="42"/>
      <c r="J15" s="42"/>
      <c r="K15" s="43"/>
      <c r="L15" s="41">
        <f>N14-Q14</f>
        <v>-26</v>
      </c>
      <c r="M15" s="42"/>
      <c r="N15" s="42"/>
      <c r="O15" s="42"/>
      <c r="P15" s="42"/>
      <c r="Q15" s="43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75805</v>
      </c>
      <c r="C16" s="22">
        <v>78995</v>
      </c>
      <c r="D16" s="22">
        <v>79747</v>
      </c>
      <c r="E16" s="22">
        <v>158742</v>
      </c>
      <c r="G16" s="44" t="s">
        <v>27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15">
      <c r="A17" s="3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x14ac:dyDescent="0.15">
      <c r="A18" s="3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x14ac:dyDescent="0.15"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ht="14.25" x14ac:dyDescent="0.15">
      <c r="A20" s="31" t="s">
        <v>33</v>
      </c>
    </row>
    <row r="21" spans="1:21" s="13" customFormat="1" x14ac:dyDescent="0.15">
      <c r="A21" s="39"/>
      <c r="B21" s="39" t="s">
        <v>0</v>
      </c>
      <c r="C21" s="39" t="s">
        <v>22</v>
      </c>
      <c r="D21" s="39"/>
      <c r="E21" s="39"/>
      <c r="G21" s="40" t="s">
        <v>34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x14ac:dyDescent="0.15">
      <c r="A22" s="39"/>
      <c r="B22" s="39"/>
      <c r="C22" s="39"/>
      <c r="D22" s="39"/>
      <c r="E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14.25" thickBot="1" x14ac:dyDescent="0.2">
      <c r="A23" s="39"/>
      <c r="B23" s="39"/>
      <c r="C23" s="29" t="s">
        <v>9</v>
      </c>
      <c r="D23" s="29" t="s">
        <v>10</v>
      </c>
      <c r="E23" s="29" t="s">
        <v>11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27.75" customHeight="1" thickTop="1" thickBot="1" x14ac:dyDescent="0.2">
      <c r="A24" s="17" t="s">
        <v>18</v>
      </c>
      <c r="B24" s="18">
        <f>B26+B25</f>
        <v>74134</v>
      </c>
      <c r="C24" s="20">
        <f>C26+C25</f>
        <v>78347</v>
      </c>
      <c r="D24" s="20">
        <f>D26+D25</f>
        <v>78806</v>
      </c>
      <c r="E24" s="19">
        <f>C24+D24</f>
        <v>157153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ht="27.75" customHeight="1" thickTop="1" x14ac:dyDescent="0.15">
      <c r="A25" s="12" t="s">
        <v>19</v>
      </c>
      <c r="B25" s="21">
        <v>160</v>
      </c>
      <c r="C25" s="21">
        <v>-48</v>
      </c>
      <c r="D25" s="21">
        <v>-93</v>
      </c>
      <c r="E25" s="21">
        <f>C25+D25</f>
        <v>-141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73974</v>
      </c>
      <c r="C26" s="34">
        <v>78395</v>
      </c>
      <c r="D26" s="34">
        <v>78899</v>
      </c>
      <c r="E26" s="33">
        <v>157294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F15:K15"/>
    <mergeCell ref="L15:Q15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L5:N5"/>
    <mergeCell ref="O5:Q5"/>
    <mergeCell ref="R5:T5"/>
    <mergeCell ref="A21:A23"/>
    <mergeCell ref="B21:B23"/>
    <mergeCell ref="C21:E22"/>
    <mergeCell ref="G21:U24"/>
    <mergeCell ref="G16:U19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3B7A-4C98-477E-B1FD-AD4EBE464FC5}">
  <sheetPr>
    <tabColor rgb="FFFFFF00"/>
    <pageSetUpPr fitToPage="1"/>
  </sheetPr>
  <dimension ref="A1:U27"/>
  <sheetViews>
    <sheetView showGridLines="0" topLeftCell="A14" zoomScaleNormal="100" workbookViewId="0">
      <selection activeCell="D26" sqref="D26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6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3" spans="1:21" x14ac:dyDescent="0.15">
      <c r="Q3" s="3"/>
      <c r="U3" s="4" t="s">
        <v>31</v>
      </c>
    </row>
    <row r="4" spans="1:21" x14ac:dyDescent="0.15">
      <c r="A4" s="39"/>
      <c r="B4" s="39" t="s">
        <v>0</v>
      </c>
      <c r="C4" s="39" t="s">
        <v>22</v>
      </c>
      <c r="D4" s="39"/>
      <c r="E4" s="39"/>
      <c r="F4" s="39" t="s">
        <v>1</v>
      </c>
      <c r="G4" s="39"/>
      <c r="H4" s="39"/>
      <c r="I4" s="39"/>
      <c r="J4" s="39"/>
      <c r="K4" s="39"/>
      <c r="L4" s="39" t="s">
        <v>2</v>
      </c>
      <c r="M4" s="39"/>
      <c r="N4" s="39"/>
      <c r="O4" s="39"/>
      <c r="P4" s="39"/>
      <c r="Q4" s="39"/>
      <c r="R4" s="39" t="s">
        <v>3</v>
      </c>
      <c r="S4" s="39"/>
      <c r="T4" s="39"/>
      <c r="U4" s="47" t="s">
        <v>24</v>
      </c>
    </row>
    <row r="5" spans="1:21" x14ac:dyDescent="0.15">
      <c r="A5" s="39"/>
      <c r="B5" s="39"/>
      <c r="C5" s="39"/>
      <c r="D5" s="39"/>
      <c r="E5" s="39"/>
      <c r="F5" s="39" t="s">
        <v>4</v>
      </c>
      <c r="G5" s="39"/>
      <c r="H5" s="39"/>
      <c r="I5" s="39" t="s">
        <v>5</v>
      </c>
      <c r="J5" s="39"/>
      <c r="K5" s="39"/>
      <c r="L5" s="39" t="s">
        <v>6</v>
      </c>
      <c r="M5" s="39"/>
      <c r="N5" s="39"/>
      <c r="O5" s="39" t="s">
        <v>7</v>
      </c>
      <c r="P5" s="39"/>
      <c r="Q5" s="39"/>
      <c r="R5" s="39" t="s">
        <v>8</v>
      </c>
      <c r="S5" s="39"/>
      <c r="T5" s="39"/>
      <c r="U5" s="48"/>
    </row>
    <row r="6" spans="1:21" x14ac:dyDescent="0.15">
      <c r="A6" s="39"/>
      <c r="B6" s="39"/>
      <c r="C6" s="27" t="s">
        <v>9</v>
      </c>
      <c r="D6" s="27" t="s">
        <v>10</v>
      </c>
      <c r="E6" s="27" t="s">
        <v>11</v>
      </c>
      <c r="F6" s="27" t="s">
        <v>9</v>
      </c>
      <c r="G6" s="27" t="s">
        <v>10</v>
      </c>
      <c r="H6" s="27" t="s">
        <v>12</v>
      </c>
      <c r="I6" s="27" t="s">
        <v>9</v>
      </c>
      <c r="J6" s="27" t="s">
        <v>10</v>
      </c>
      <c r="K6" s="27" t="s">
        <v>12</v>
      </c>
      <c r="L6" s="27" t="s">
        <v>9</v>
      </c>
      <c r="M6" s="27" t="s">
        <v>10</v>
      </c>
      <c r="N6" s="27" t="s">
        <v>12</v>
      </c>
      <c r="O6" s="27" t="s">
        <v>9</v>
      </c>
      <c r="P6" s="27" t="s">
        <v>10</v>
      </c>
      <c r="Q6" s="27" t="s">
        <v>12</v>
      </c>
      <c r="R6" s="27" t="s">
        <v>9</v>
      </c>
      <c r="S6" s="27" t="s">
        <v>10</v>
      </c>
      <c r="T6" s="27" t="s">
        <v>12</v>
      </c>
      <c r="U6" s="48"/>
    </row>
    <row r="7" spans="1:21" ht="36.75" customHeight="1" x14ac:dyDescent="0.15">
      <c r="A7" s="27" t="s">
        <v>13</v>
      </c>
      <c r="B7" s="7">
        <v>19545</v>
      </c>
      <c r="C7" s="7">
        <v>19233</v>
      </c>
      <c r="D7" s="7">
        <v>18862</v>
      </c>
      <c r="E7" s="7">
        <f>SUM(C7:D7)</f>
        <v>38095</v>
      </c>
      <c r="F7" s="5">
        <v>5</v>
      </c>
      <c r="G7" s="5">
        <v>2</v>
      </c>
      <c r="H7" s="5">
        <f>SUM(F7+G7)</f>
        <v>7</v>
      </c>
      <c r="I7" s="5">
        <v>27</v>
      </c>
      <c r="J7" s="5">
        <v>29</v>
      </c>
      <c r="K7" s="5">
        <f t="shared" ref="K7:K13" si="0">SUM(I7+J7)</f>
        <v>56</v>
      </c>
      <c r="L7" s="5">
        <v>265</v>
      </c>
      <c r="M7" s="5">
        <v>94</v>
      </c>
      <c r="N7" s="5">
        <f t="shared" ref="N7:N13" si="1">SUM(L7+M7)</f>
        <v>359</v>
      </c>
      <c r="O7" s="5">
        <v>223</v>
      </c>
      <c r="P7" s="5">
        <v>157</v>
      </c>
      <c r="Q7" s="5">
        <f t="shared" ref="Q7:Q13" si="2">SUM(O7+P7)</f>
        <v>380</v>
      </c>
      <c r="R7" s="6">
        <v>-9</v>
      </c>
      <c r="S7" s="6">
        <v>-4</v>
      </c>
      <c r="T7" s="6">
        <f t="shared" ref="T7:T13" si="3">SUM(R7+S7)</f>
        <v>-13</v>
      </c>
      <c r="U7" s="7">
        <f>H7-K7+N7-Q7+T7</f>
        <v>-83</v>
      </c>
    </row>
    <row r="8" spans="1:21" ht="36.75" customHeight="1" x14ac:dyDescent="0.15">
      <c r="A8" s="27" t="s">
        <v>25</v>
      </c>
      <c r="B8" s="7">
        <v>27590</v>
      </c>
      <c r="C8" s="7">
        <v>28477</v>
      </c>
      <c r="D8" s="7">
        <v>28628</v>
      </c>
      <c r="E8" s="7">
        <f>SUM(C8:D8)</f>
        <v>57105</v>
      </c>
      <c r="F8" s="5">
        <v>5</v>
      </c>
      <c r="G8" s="5">
        <v>9</v>
      </c>
      <c r="H8" s="5">
        <f t="shared" ref="H8:H13" si="4">SUM(F8+G8)</f>
        <v>14</v>
      </c>
      <c r="I8" s="5">
        <v>37</v>
      </c>
      <c r="J8" s="5">
        <v>37</v>
      </c>
      <c r="K8" s="5">
        <f t="shared" si="0"/>
        <v>74</v>
      </c>
      <c r="L8" s="5">
        <v>177</v>
      </c>
      <c r="M8" s="5">
        <v>79</v>
      </c>
      <c r="N8" s="5">
        <f t="shared" si="1"/>
        <v>256</v>
      </c>
      <c r="O8" s="5">
        <v>195</v>
      </c>
      <c r="P8" s="5">
        <v>161</v>
      </c>
      <c r="Q8" s="5">
        <f t="shared" si="2"/>
        <v>356</v>
      </c>
      <c r="R8" s="6">
        <v>-2</v>
      </c>
      <c r="S8" s="6">
        <v>-2</v>
      </c>
      <c r="T8" s="6">
        <f t="shared" si="3"/>
        <v>-4</v>
      </c>
      <c r="U8" s="7">
        <f>H8-K8+N8-Q8+T8</f>
        <v>-164</v>
      </c>
    </row>
    <row r="9" spans="1:21" ht="36.75" customHeight="1" x14ac:dyDescent="0.15">
      <c r="A9" s="27" t="s">
        <v>14</v>
      </c>
      <c r="B9" s="7">
        <v>10307</v>
      </c>
      <c r="C9" s="7">
        <v>10746</v>
      </c>
      <c r="D9" s="7">
        <v>10542</v>
      </c>
      <c r="E9" s="7">
        <f t="shared" ref="E9:E12" si="5">SUM(C9:D9)</f>
        <v>21288</v>
      </c>
      <c r="F9" s="5">
        <v>6</v>
      </c>
      <c r="G9" s="5">
        <v>1</v>
      </c>
      <c r="H9" s="5">
        <f>SUM(F9+G9)</f>
        <v>7</v>
      </c>
      <c r="I9" s="5">
        <v>20</v>
      </c>
      <c r="J9" s="5">
        <v>14</v>
      </c>
      <c r="K9" s="5">
        <f>SUM(I9+J9)</f>
        <v>34</v>
      </c>
      <c r="L9" s="5">
        <v>68</v>
      </c>
      <c r="M9" s="5">
        <v>41</v>
      </c>
      <c r="N9" s="5">
        <f>SUM(L9+M9)</f>
        <v>109</v>
      </c>
      <c r="O9" s="5">
        <v>77</v>
      </c>
      <c r="P9" s="5">
        <v>68</v>
      </c>
      <c r="Q9" s="5">
        <f t="shared" si="2"/>
        <v>145</v>
      </c>
      <c r="R9" s="6">
        <v>7</v>
      </c>
      <c r="S9" s="6">
        <v>2</v>
      </c>
      <c r="T9" s="6">
        <f t="shared" si="3"/>
        <v>9</v>
      </c>
      <c r="U9" s="7">
        <f t="shared" ref="U9:U13" si="6">H9-K9+N9-Q9+T9</f>
        <v>-54</v>
      </c>
    </row>
    <row r="10" spans="1:21" ht="36.75" customHeight="1" x14ac:dyDescent="0.15">
      <c r="A10" s="27" t="s">
        <v>15</v>
      </c>
      <c r="B10" s="7">
        <v>9179</v>
      </c>
      <c r="C10" s="7">
        <v>9833</v>
      </c>
      <c r="D10" s="7">
        <v>10443</v>
      </c>
      <c r="E10" s="7">
        <f t="shared" si="5"/>
        <v>20276</v>
      </c>
      <c r="F10" s="5">
        <v>1</v>
      </c>
      <c r="G10" s="5">
        <v>6</v>
      </c>
      <c r="H10" s="5">
        <f t="shared" si="4"/>
        <v>7</v>
      </c>
      <c r="I10" s="5">
        <v>10</v>
      </c>
      <c r="J10" s="5">
        <v>13</v>
      </c>
      <c r="K10" s="5">
        <f t="shared" si="0"/>
        <v>23</v>
      </c>
      <c r="L10" s="5">
        <v>36</v>
      </c>
      <c r="M10" s="5">
        <v>39</v>
      </c>
      <c r="N10" s="5">
        <f t="shared" si="1"/>
        <v>75</v>
      </c>
      <c r="O10" s="5">
        <v>48</v>
      </c>
      <c r="P10" s="5">
        <v>47</v>
      </c>
      <c r="Q10" s="5">
        <f t="shared" si="2"/>
        <v>95</v>
      </c>
      <c r="R10" s="6">
        <v>12</v>
      </c>
      <c r="S10" s="6">
        <v>14</v>
      </c>
      <c r="T10" s="6">
        <f t="shared" si="3"/>
        <v>26</v>
      </c>
      <c r="U10" s="7">
        <f>H10-K10+N10-Q10+T10</f>
        <v>-10</v>
      </c>
    </row>
    <row r="11" spans="1:21" ht="36.75" customHeight="1" x14ac:dyDescent="0.15">
      <c r="A11" s="27" t="s">
        <v>16</v>
      </c>
      <c r="B11" s="7">
        <v>3763</v>
      </c>
      <c r="C11" s="7">
        <v>4364</v>
      </c>
      <c r="D11" s="7">
        <v>4544</v>
      </c>
      <c r="E11" s="7">
        <f t="shared" si="5"/>
        <v>8908</v>
      </c>
      <c r="F11" s="5">
        <v>0</v>
      </c>
      <c r="G11" s="5">
        <v>0</v>
      </c>
      <c r="H11" s="5">
        <f t="shared" si="4"/>
        <v>0</v>
      </c>
      <c r="I11" s="5">
        <v>6</v>
      </c>
      <c r="J11" s="5">
        <v>4</v>
      </c>
      <c r="K11" s="5">
        <f>SUM(I11+J11)</f>
        <v>10</v>
      </c>
      <c r="L11" s="5">
        <v>25</v>
      </c>
      <c r="M11" s="5">
        <v>16</v>
      </c>
      <c r="N11" s="5">
        <f t="shared" si="1"/>
        <v>41</v>
      </c>
      <c r="O11" s="5">
        <v>16</v>
      </c>
      <c r="P11" s="5">
        <v>20</v>
      </c>
      <c r="Q11" s="5">
        <f t="shared" si="2"/>
        <v>36</v>
      </c>
      <c r="R11" s="6">
        <v>-4</v>
      </c>
      <c r="S11" s="6">
        <v>-4</v>
      </c>
      <c r="T11" s="6">
        <f t="shared" si="3"/>
        <v>-8</v>
      </c>
      <c r="U11" s="7">
        <f t="shared" si="6"/>
        <v>-13</v>
      </c>
    </row>
    <row r="12" spans="1:21" ht="36.75" customHeight="1" x14ac:dyDescent="0.15">
      <c r="A12" s="27" t="s">
        <v>17</v>
      </c>
      <c r="B12" s="7">
        <v>382</v>
      </c>
      <c r="C12" s="7">
        <v>404</v>
      </c>
      <c r="D12" s="7">
        <v>445</v>
      </c>
      <c r="E12" s="7">
        <f t="shared" si="5"/>
        <v>849</v>
      </c>
      <c r="F12" s="5">
        <v>0</v>
      </c>
      <c r="G12" s="5">
        <v>0</v>
      </c>
      <c r="H12" s="5">
        <f t="shared" si="4"/>
        <v>0</v>
      </c>
      <c r="I12" s="5">
        <v>1</v>
      </c>
      <c r="J12" s="5">
        <v>1</v>
      </c>
      <c r="K12" s="5">
        <f t="shared" si="0"/>
        <v>2</v>
      </c>
      <c r="L12" s="5">
        <v>1</v>
      </c>
      <c r="M12" s="5">
        <v>1</v>
      </c>
      <c r="N12" s="5">
        <f t="shared" si="1"/>
        <v>2</v>
      </c>
      <c r="O12" s="5">
        <v>2</v>
      </c>
      <c r="P12" s="5">
        <v>1</v>
      </c>
      <c r="Q12" s="5">
        <f t="shared" si="2"/>
        <v>3</v>
      </c>
      <c r="R12" s="6">
        <v>0</v>
      </c>
      <c r="S12" s="6">
        <v>0</v>
      </c>
      <c r="T12" s="6">
        <f t="shared" si="3"/>
        <v>0</v>
      </c>
      <c r="U12" s="7">
        <f t="shared" si="6"/>
        <v>-3</v>
      </c>
    </row>
    <row r="13" spans="1:21" ht="36.75" customHeight="1" thickBot="1" x14ac:dyDescent="0.2">
      <c r="A13" s="9" t="s">
        <v>20</v>
      </c>
      <c r="B13" s="23">
        <v>5039</v>
      </c>
      <c r="C13" s="23">
        <v>5938</v>
      </c>
      <c r="D13" s="23">
        <v>6283</v>
      </c>
      <c r="E13" s="7">
        <f>SUM(C13:D13)</f>
        <v>12221</v>
      </c>
      <c r="F13" s="10">
        <v>0</v>
      </c>
      <c r="G13" s="10">
        <v>1</v>
      </c>
      <c r="H13" s="10">
        <f t="shared" si="4"/>
        <v>1</v>
      </c>
      <c r="I13" s="10">
        <v>8</v>
      </c>
      <c r="J13" s="10">
        <v>4</v>
      </c>
      <c r="K13" s="10">
        <f t="shared" si="0"/>
        <v>12</v>
      </c>
      <c r="L13" s="10">
        <v>14</v>
      </c>
      <c r="M13" s="10">
        <v>14</v>
      </c>
      <c r="N13" s="10">
        <f t="shared" si="1"/>
        <v>28</v>
      </c>
      <c r="O13" s="10">
        <v>34</v>
      </c>
      <c r="P13" s="10">
        <v>33</v>
      </c>
      <c r="Q13" s="10">
        <f t="shared" si="2"/>
        <v>67</v>
      </c>
      <c r="R13" s="11">
        <v>-4</v>
      </c>
      <c r="S13" s="11">
        <v>-6</v>
      </c>
      <c r="T13" s="6">
        <f t="shared" si="3"/>
        <v>-10</v>
      </c>
      <c r="U13" s="7">
        <f t="shared" si="6"/>
        <v>-60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75805</v>
      </c>
      <c r="C14" s="20">
        <f>SUM(C7:C13)</f>
        <v>78995</v>
      </c>
      <c r="D14" s="20">
        <f>SUM(D7:D13)</f>
        <v>79747</v>
      </c>
      <c r="E14" s="18">
        <f>C14+D14</f>
        <v>158742</v>
      </c>
      <c r="F14" s="18">
        <f>SUM(F7:F13)</f>
        <v>17</v>
      </c>
      <c r="G14" s="18">
        <f>SUM(G7:G13)</f>
        <v>19</v>
      </c>
      <c r="H14" s="18">
        <f>SUM(H7:H13)</f>
        <v>36</v>
      </c>
      <c r="I14" s="18">
        <f>SUM(I7:I13)</f>
        <v>109</v>
      </c>
      <c r="J14" s="18">
        <f t="shared" ref="J14:U14" si="7">SUM(J7:J13)</f>
        <v>102</v>
      </c>
      <c r="K14" s="18">
        <f>SUM(K7:K13)</f>
        <v>211</v>
      </c>
      <c r="L14" s="18">
        <f t="shared" si="7"/>
        <v>586</v>
      </c>
      <c r="M14" s="18">
        <f t="shared" si="7"/>
        <v>284</v>
      </c>
      <c r="N14" s="18">
        <f t="shared" si="7"/>
        <v>870</v>
      </c>
      <c r="O14" s="18">
        <f t="shared" si="7"/>
        <v>595</v>
      </c>
      <c r="P14" s="18">
        <f t="shared" si="7"/>
        <v>487</v>
      </c>
      <c r="Q14" s="18">
        <f>SUM(Q7:Q13)</f>
        <v>1082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-387</v>
      </c>
    </row>
    <row r="15" spans="1:21" ht="36.75" customHeight="1" thickTop="1" x14ac:dyDescent="0.15">
      <c r="A15" s="12" t="s">
        <v>19</v>
      </c>
      <c r="B15" s="21">
        <f>B14-B16</f>
        <v>162</v>
      </c>
      <c r="C15" s="21">
        <f>C14-C16</f>
        <v>-101</v>
      </c>
      <c r="D15" s="21">
        <f>D14-D16</f>
        <v>-286</v>
      </c>
      <c r="E15" s="21">
        <f>C15+D15</f>
        <v>-387</v>
      </c>
      <c r="F15" s="41">
        <f>H14-K14</f>
        <v>-175</v>
      </c>
      <c r="G15" s="42"/>
      <c r="H15" s="42"/>
      <c r="I15" s="42"/>
      <c r="J15" s="42"/>
      <c r="K15" s="43"/>
      <c r="L15" s="41">
        <f>N14-Q14</f>
        <v>-212</v>
      </c>
      <c r="M15" s="42"/>
      <c r="N15" s="42"/>
      <c r="O15" s="42"/>
      <c r="P15" s="42"/>
      <c r="Q15" s="43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75643</v>
      </c>
      <c r="C16" s="22">
        <v>79096</v>
      </c>
      <c r="D16" s="22">
        <v>80033</v>
      </c>
      <c r="E16" s="22">
        <v>159129</v>
      </c>
      <c r="G16" s="44" t="s">
        <v>27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15">
      <c r="A17" s="3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x14ac:dyDescent="0.15">
      <c r="A18" s="3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x14ac:dyDescent="0.15"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ht="14.25" x14ac:dyDescent="0.15">
      <c r="A20" s="31" t="s">
        <v>33</v>
      </c>
    </row>
    <row r="21" spans="1:21" s="13" customFormat="1" x14ac:dyDescent="0.15">
      <c r="A21" s="39"/>
      <c r="B21" s="39" t="s">
        <v>0</v>
      </c>
      <c r="C21" s="39" t="s">
        <v>22</v>
      </c>
      <c r="D21" s="39"/>
      <c r="E21" s="39"/>
      <c r="G21" s="40" t="s">
        <v>34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x14ac:dyDescent="0.15">
      <c r="A22" s="39"/>
      <c r="B22" s="39"/>
      <c r="C22" s="39"/>
      <c r="D22" s="39"/>
      <c r="E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14.25" thickBot="1" x14ac:dyDescent="0.2">
      <c r="A23" s="39"/>
      <c r="B23" s="39"/>
      <c r="C23" s="29" t="s">
        <v>9</v>
      </c>
      <c r="D23" s="29" t="s">
        <v>10</v>
      </c>
      <c r="E23" s="29" t="s">
        <v>11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27.75" customHeight="1" thickTop="1" thickBot="1" x14ac:dyDescent="0.2">
      <c r="A24" s="17" t="s">
        <v>18</v>
      </c>
      <c r="B24" s="18">
        <f>B26+B25</f>
        <v>73974</v>
      </c>
      <c r="C24" s="20">
        <f>C26+C25</f>
        <v>78395</v>
      </c>
      <c r="D24" s="20">
        <f>D26+D25</f>
        <v>78899</v>
      </c>
      <c r="E24" s="19">
        <f>C24+D24</f>
        <v>157294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ht="27.75" customHeight="1" thickTop="1" x14ac:dyDescent="0.15">
      <c r="A25" s="12" t="s">
        <v>19</v>
      </c>
      <c r="B25" s="21">
        <v>162</v>
      </c>
      <c r="C25" s="21">
        <v>-101</v>
      </c>
      <c r="D25" s="21">
        <v>-286</v>
      </c>
      <c r="E25" s="21">
        <f>C25+D25</f>
        <v>-387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73812</v>
      </c>
      <c r="C26" s="34">
        <v>78496</v>
      </c>
      <c r="D26" s="34">
        <v>79185</v>
      </c>
      <c r="E26" s="33">
        <v>157681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F15:K15"/>
    <mergeCell ref="L15:Q15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L5:N5"/>
    <mergeCell ref="O5:Q5"/>
    <mergeCell ref="R5:T5"/>
    <mergeCell ref="A21:A23"/>
    <mergeCell ref="B21:B23"/>
    <mergeCell ref="C21:E22"/>
    <mergeCell ref="G21:U24"/>
    <mergeCell ref="G16:U19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3D90C-CC5E-41EF-9804-F26A28D499CA}">
  <sheetPr>
    <tabColor rgb="FFFFFF00"/>
    <pageSetUpPr fitToPage="1"/>
  </sheetPr>
  <dimension ref="A1:U27"/>
  <sheetViews>
    <sheetView showGridLines="0" topLeftCell="A14" zoomScaleNormal="100" workbookViewId="0">
      <selection activeCell="D26" sqref="D26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6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3" spans="1:21" x14ac:dyDescent="0.15">
      <c r="Q3" s="3"/>
      <c r="U3" s="4" t="s">
        <v>30</v>
      </c>
    </row>
    <row r="4" spans="1:21" x14ac:dyDescent="0.15">
      <c r="A4" s="39"/>
      <c r="B4" s="39" t="s">
        <v>0</v>
      </c>
      <c r="C4" s="39" t="s">
        <v>22</v>
      </c>
      <c r="D4" s="39"/>
      <c r="E4" s="39"/>
      <c r="F4" s="39" t="s">
        <v>1</v>
      </c>
      <c r="G4" s="39"/>
      <c r="H4" s="39"/>
      <c r="I4" s="39"/>
      <c r="J4" s="39"/>
      <c r="K4" s="39"/>
      <c r="L4" s="39" t="s">
        <v>2</v>
      </c>
      <c r="M4" s="39"/>
      <c r="N4" s="39"/>
      <c r="O4" s="39"/>
      <c r="P4" s="39"/>
      <c r="Q4" s="39"/>
      <c r="R4" s="39" t="s">
        <v>3</v>
      </c>
      <c r="S4" s="39"/>
      <c r="T4" s="39"/>
      <c r="U4" s="47" t="s">
        <v>24</v>
      </c>
    </row>
    <row r="5" spans="1:21" x14ac:dyDescent="0.15">
      <c r="A5" s="39"/>
      <c r="B5" s="39"/>
      <c r="C5" s="39"/>
      <c r="D5" s="39"/>
      <c r="E5" s="39"/>
      <c r="F5" s="39" t="s">
        <v>4</v>
      </c>
      <c r="G5" s="39"/>
      <c r="H5" s="39"/>
      <c r="I5" s="39" t="s">
        <v>5</v>
      </c>
      <c r="J5" s="39"/>
      <c r="K5" s="39"/>
      <c r="L5" s="39" t="s">
        <v>6</v>
      </c>
      <c r="M5" s="39"/>
      <c r="N5" s="39"/>
      <c r="O5" s="39" t="s">
        <v>7</v>
      </c>
      <c r="P5" s="39"/>
      <c r="Q5" s="39"/>
      <c r="R5" s="39" t="s">
        <v>8</v>
      </c>
      <c r="S5" s="39"/>
      <c r="T5" s="39"/>
      <c r="U5" s="48"/>
    </row>
    <row r="6" spans="1:21" x14ac:dyDescent="0.15">
      <c r="A6" s="39"/>
      <c r="B6" s="39"/>
      <c r="C6" s="26" t="s">
        <v>9</v>
      </c>
      <c r="D6" s="26" t="s">
        <v>10</v>
      </c>
      <c r="E6" s="26" t="s">
        <v>11</v>
      </c>
      <c r="F6" s="26" t="s">
        <v>9</v>
      </c>
      <c r="G6" s="26" t="s">
        <v>10</v>
      </c>
      <c r="H6" s="26" t="s">
        <v>12</v>
      </c>
      <c r="I6" s="26" t="s">
        <v>9</v>
      </c>
      <c r="J6" s="26" t="s">
        <v>10</v>
      </c>
      <c r="K6" s="26" t="s">
        <v>12</v>
      </c>
      <c r="L6" s="26" t="s">
        <v>9</v>
      </c>
      <c r="M6" s="26" t="s">
        <v>10</v>
      </c>
      <c r="N6" s="26" t="s">
        <v>12</v>
      </c>
      <c r="O6" s="26" t="s">
        <v>9</v>
      </c>
      <c r="P6" s="26" t="s">
        <v>10</v>
      </c>
      <c r="Q6" s="26" t="s">
        <v>12</v>
      </c>
      <c r="R6" s="26" t="s">
        <v>9</v>
      </c>
      <c r="S6" s="26" t="s">
        <v>10</v>
      </c>
      <c r="T6" s="26" t="s">
        <v>12</v>
      </c>
      <c r="U6" s="48"/>
    </row>
    <row r="7" spans="1:21" ht="36.75" customHeight="1" x14ac:dyDescent="0.15">
      <c r="A7" s="26" t="s">
        <v>13</v>
      </c>
      <c r="B7" s="7">
        <v>19468</v>
      </c>
      <c r="C7" s="7">
        <v>19222</v>
      </c>
      <c r="D7" s="7">
        <v>18956</v>
      </c>
      <c r="E7" s="7">
        <f>SUM(C7:D7)</f>
        <v>38178</v>
      </c>
      <c r="F7" s="5">
        <v>7</v>
      </c>
      <c r="G7" s="5">
        <v>4</v>
      </c>
      <c r="H7" s="5">
        <f>SUM(F7+G7)</f>
        <v>11</v>
      </c>
      <c r="I7" s="5">
        <v>35</v>
      </c>
      <c r="J7" s="5">
        <v>30</v>
      </c>
      <c r="K7" s="5">
        <f t="shared" ref="K7:K13" si="0">SUM(I7+J7)</f>
        <v>65</v>
      </c>
      <c r="L7" s="5">
        <v>55</v>
      </c>
      <c r="M7" s="5">
        <v>37</v>
      </c>
      <c r="N7" s="5">
        <f t="shared" ref="N7:N13" si="1">SUM(L7+M7)</f>
        <v>92</v>
      </c>
      <c r="O7" s="5">
        <v>63</v>
      </c>
      <c r="P7" s="5">
        <v>28</v>
      </c>
      <c r="Q7" s="5">
        <f t="shared" ref="Q7:Q13" si="2">SUM(O7+P7)</f>
        <v>91</v>
      </c>
      <c r="R7" s="6">
        <v>-12</v>
      </c>
      <c r="S7" s="6">
        <v>4</v>
      </c>
      <c r="T7" s="6">
        <f t="shared" ref="T7:T13" si="3">SUM(R7+S7)</f>
        <v>-8</v>
      </c>
      <c r="U7" s="7">
        <f>H7-K7+N7-Q7+T7</f>
        <v>-61</v>
      </c>
    </row>
    <row r="8" spans="1:21" ht="36.75" customHeight="1" x14ac:dyDescent="0.15">
      <c r="A8" s="26" t="s">
        <v>25</v>
      </c>
      <c r="B8" s="7">
        <v>27546</v>
      </c>
      <c r="C8" s="7">
        <v>28529</v>
      </c>
      <c r="D8" s="7">
        <v>28740</v>
      </c>
      <c r="E8" s="7">
        <f>SUM(C8:D8)</f>
        <v>57269</v>
      </c>
      <c r="F8" s="5">
        <v>4</v>
      </c>
      <c r="G8" s="5">
        <v>8</v>
      </c>
      <c r="H8" s="5">
        <f t="shared" ref="H8:H13" si="4">SUM(F8+G8)</f>
        <v>12</v>
      </c>
      <c r="I8" s="5">
        <v>40</v>
      </c>
      <c r="J8" s="5">
        <v>45</v>
      </c>
      <c r="K8" s="5">
        <f t="shared" si="0"/>
        <v>85</v>
      </c>
      <c r="L8" s="5">
        <v>53</v>
      </c>
      <c r="M8" s="5">
        <v>28</v>
      </c>
      <c r="N8" s="5">
        <f t="shared" si="1"/>
        <v>81</v>
      </c>
      <c r="O8" s="5">
        <v>63</v>
      </c>
      <c r="P8" s="5">
        <v>37</v>
      </c>
      <c r="Q8" s="5">
        <f t="shared" si="2"/>
        <v>100</v>
      </c>
      <c r="R8" s="6">
        <v>17</v>
      </c>
      <c r="S8" s="6">
        <v>0</v>
      </c>
      <c r="T8" s="6">
        <f t="shared" si="3"/>
        <v>17</v>
      </c>
      <c r="U8" s="7">
        <f>H8-K8+N8-Q8+T8</f>
        <v>-75</v>
      </c>
    </row>
    <row r="9" spans="1:21" ht="36.75" customHeight="1" x14ac:dyDescent="0.15">
      <c r="A9" s="26" t="s">
        <v>14</v>
      </c>
      <c r="B9" s="7">
        <v>10294</v>
      </c>
      <c r="C9" s="7">
        <v>10762</v>
      </c>
      <c r="D9" s="7">
        <v>10580</v>
      </c>
      <c r="E9" s="7">
        <f t="shared" ref="E9:E12" si="5">SUM(C9:D9)</f>
        <v>21342</v>
      </c>
      <c r="F9" s="5">
        <v>3</v>
      </c>
      <c r="G9" s="5">
        <v>1</v>
      </c>
      <c r="H9" s="5">
        <f>SUM(F9+G9)</f>
        <v>4</v>
      </c>
      <c r="I9" s="5">
        <v>18</v>
      </c>
      <c r="J9" s="5">
        <v>17</v>
      </c>
      <c r="K9" s="5">
        <f>SUM(I9+J9)</f>
        <v>35</v>
      </c>
      <c r="L9" s="5">
        <v>16</v>
      </c>
      <c r="M9" s="5">
        <v>15</v>
      </c>
      <c r="N9" s="5">
        <f>SUM(L9+M9)</f>
        <v>31</v>
      </c>
      <c r="O9" s="5">
        <v>19</v>
      </c>
      <c r="P9" s="5">
        <v>16</v>
      </c>
      <c r="Q9" s="5">
        <f t="shared" si="2"/>
        <v>35</v>
      </c>
      <c r="R9" s="6">
        <v>-4</v>
      </c>
      <c r="S9" s="6">
        <v>-5</v>
      </c>
      <c r="T9" s="6">
        <f t="shared" si="3"/>
        <v>-9</v>
      </c>
      <c r="U9" s="7">
        <f t="shared" ref="U9:U13" si="6">H9-K9+N9-Q9+T9</f>
        <v>-44</v>
      </c>
    </row>
    <row r="10" spans="1:21" ht="36.75" customHeight="1" x14ac:dyDescent="0.15">
      <c r="A10" s="26" t="s">
        <v>15</v>
      </c>
      <c r="B10" s="7">
        <v>9149</v>
      </c>
      <c r="C10" s="7">
        <v>9842</v>
      </c>
      <c r="D10" s="7">
        <v>10444</v>
      </c>
      <c r="E10" s="7">
        <f t="shared" si="5"/>
        <v>20286</v>
      </c>
      <c r="F10" s="5">
        <v>3</v>
      </c>
      <c r="G10" s="5">
        <v>4</v>
      </c>
      <c r="H10" s="5">
        <f t="shared" si="4"/>
        <v>7</v>
      </c>
      <c r="I10" s="5">
        <v>14</v>
      </c>
      <c r="J10" s="5">
        <v>16</v>
      </c>
      <c r="K10" s="5">
        <f t="shared" si="0"/>
        <v>30</v>
      </c>
      <c r="L10" s="5">
        <v>13</v>
      </c>
      <c r="M10" s="5">
        <v>18</v>
      </c>
      <c r="N10" s="5">
        <f t="shared" si="1"/>
        <v>31</v>
      </c>
      <c r="O10" s="5">
        <v>17</v>
      </c>
      <c r="P10" s="5">
        <v>18</v>
      </c>
      <c r="Q10" s="5">
        <f t="shared" si="2"/>
        <v>35</v>
      </c>
      <c r="R10" s="6">
        <v>-7</v>
      </c>
      <c r="S10" s="6">
        <v>1</v>
      </c>
      <c r="T10" s="6">
        <f t="shared" si="3"/>
        <v>-6</v>
      </c>
      <c r="U10" s="7">
        <f>H10-K10+N10-Q10+T10</f>
        <v>-33</v>
      </c>
    </row>
    <row r="11" spans="1:21" ht="36.75" customHeight="1" x14ac:dyDescent="0.15">
      <c r="A11" s="26" t="s">
        <v>16</v>
      </c>
      <c r="B11" s="7">
        <v>3753</v>
      </c>
      <c r="C11" s="7">
        <v>4365</v>
      </c>
      <c r="D11" s="7">
        <v>4556</v>
      </c>
      <c r="E11" s="7">
        <f t="shared" si="5"/>
        <v>8921</v>
      </c>
      <c r="F11" s="5">
        <v>0</v>
      </c>
      <c r="G11" s="5">
        <v>3</v>
      </c>
      <c r="H11" s="5">
        <f t="shared" si="4"/>
        <v>3</v>
      </c>
      <c r="I11" s="5">
        <v>5</v>
      </c>
      <c r="J11" s="5">
        <v>3</v>
      </c>
      <c r="K11" s="5">
        <f>SUM(I11+J11)</f>
        <v>8</v>
      </c>
      <c r="L11" s="5">
        <v>6</v>
      </c>
      <c r="M11" s="5">
        <v>9</v>
      </c>
      <c r="N11" s="5">
        <f t="shared" si="1"/>
        <v>15</v>
      </c>
      <c r="O11" s="5">
        <v>7</v>
      </c>
      <c r="P11" s="5">
        <v>5</v>
      </c>
      <c r="Q11" s="5">
        <f t="shared" si="2"/>
        <v>12</v>
      </c>
      <c r="R11" s="6">
        <v>6</v>
      </c>
      <c r="S11" s="6">
        <v>2</v>
      </c>
      <c r="T11" s="6">
        <f t="shared" si="3"/>
        <v>8</v>
      </c>
      <c r="U11" s="7">
        <f t="shared" si="6"/>
        <v>6</v>
      </c>
    </row>
    <row r="12" spans="1:21" ht="36.75" customHeight="1" x14ac:dyDescent="0.15">
      <c r="A12" s="26" t="s">
        <v>17</v>
      </c>
      <c r="B12" s="7">
        <v>382</v>
      </c>
      <c r="C12" s="7">
        <v>406</v>
      </c>
      <c r="D12" s="7">
        <v>446</v>
      </c>
      <c r="E12" s="7">
        <f t="shared" si="5"/>
        <v>852</v>
      </c>
      <c r="F12" s="5">
        <v>1</v>
      </c>
      <c r="G12" s="5">
        <v>0</v>
      </c>
      <c r="H12" s="5">
        <f t="shared" si="4"/>
        <v>1</v>
      </c>
      <c r="I12" s="5">
        <v>1</v>
      </c>
      <c r="J12" s="5">
        <v>3</v>
      </c>
      <c r="K12" s="5">
        <f t="shared" si="0"/>
        <v>4</v>
      </c>
      <c r="L12" s="5">
        <v>0</v>
      </c>
      <c r="M12" s="5">
        <v>0</v>
      </c>
      <c r="N12" s="5">
        <f t="shared" si="1"/>
        <v>0</v>
      </c>
      <c r="O12" s="5">
        <v>0</v>
      </c>
      <c r="P12" s="5">
        <v>1</v>
      </c>
      <c r="Q12" s="5">
        <f t="shared" si="2"/>
        <v>1</v>
      </c>
      <c r="R12" s="6">
        <v>0</v>
      </c>
      <c r="S12" s="6">
        <v>1</v>
      </c>
      <c r="T12" s="6">
        <f t="shared" si="3"/>
        <v>1</v>
      </c>
      <c r="U12" s="7">
        <f t="shared" si="6"/>
        <v>-3</v>
      </c>
    </row>
    <row r="13" spans="1:21" ht="36.75" customHeight="1" thickBot="1" x14ac:dyDescent="0.2">
      <c r="A13" s="9" t="s">
        <v>20</v>
      </c>
      <c r="B13" s="23">
        <v>5051</v>
      </c>
      <c r="C13" s="23">
        <v>5970</v>
      </c>
      <c r="D13" s="23">
        <v>6311</v>
      </c>
      <c r="E13" s="7">
        <f>SUM(C13:D13)</f>
        <v>12281</v>
      </c>
      <c r="F13" s="10">
        <v>2</v>
      </c>
      <c r="G13" s="10">
        <v>1</v>
      </c>
      <c r="H13" s="10">
        <f t="shared" si="4"/>
        <v>3</v>
      </c>
      <c r="I13" s="10">
        <v>7</v>
      </c>
      <c r="J13" s="10">
        <v>6</v>
      </c>
      <c r="K13" s="10">
        <f t="shared" si="0"/>
        <v>13</v>
      </c>
      <c r="L13" s="10">
        <v>8</v>
      </c>
      <c r="M13" s="10">
        <v>4</v>
      </c>
      <c r="N13" s="10">
        <f t="shared" si="1"/>
        <v>12</v>
      </c>
      <c r="O13" s="10">
        <v>12</v>
      </c>
      <c r="P13" s="10">
        <v>9</v>
      </c>
      <c r="Q13" s="10">
        <f t="shared" si="2"/>
        <v>21</v>
      </c>
      <c r="R13" s="11">
        <v>0</v>
      </c>
      <c r="S13" s="11">
        <v>-3</v>
      </c>
      <c r="T13" s="6">
        <f t="shared" si="3"/>
        <v>-3</v>
      </c>
      <c r="U13" s="7">
        <f t="shared" si="6"/>
        <v>-22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75643</v>
      </c>
      <c r="C14" s="20">
        <f>SUM(C7:C13)</f>
        <v>79096</v>
      </c>
      <c r="D14" s="20">
        <f>SUM(D7:D13)</f>
        <v>80033</v>
      </c>
      <c r="E14" s="18">
        <f>C14+D14</f>
        <v>159129</v>
      </c>
      <c r="F14" s="18">
        <f>SUM(F7:F13)</f>
        <v>20</v>
      </c>
      <c r="G14" s="18">
        <f>SUM(G7:G13)</f>
        <v>21</v>
      </c>
      <c r="H14" s="18">
        <f>SUM(H7:H13)</f>
        <v>41</v>
      </c>
      <c r="I14" s="18">
        <f>SUM(I7:I13)</f>
        <v>120</v>
      </c>
      <c r="J14" s="18">
        <f t="shared" ref="J14:U14" si="7">SUM(J7:J13)</f>
        <v>120</v>
      </c>
      <c r="K14" s="18">
        <f>SUM(K7:K13)</f>
        <v>240</v>
      </c>
      <c r="L14" s="18">
        <f t="shared" si="7"/>
        <v>151</v>
      </c>
      <c r="M14" s="18">
        <f t="shared" si="7"/>
        <v>111</v>
      </c>
      <c r="N14" s="18">
        <f t="shared" si="7"/>
        <v>262</v>
      </c>
      <c r="O14" s="18">
        <f t="shared" si="7"/>
        <v>181</v>
      </c>
      <c r="P14" s="18">
        <f t="shared" si="7"/>
        <v>114</v>
      </c>
      <c r="Q14" s="18">
        <f>SUM(Q7:Q13)</f>
        <v>295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-232</v>
      </c>
    </row>
    <row r="15" spans="1:21" ht="36.75" customHeight="1" thickTop="1" x14ac:dyDescent="0.15">
      <c r="A15" s="12" t="s">
        <v>19</v>
      </c>
      <c r="B15" s="21">
        <f>B14-B16</f>
        <v>-82</v>
      </c>
      <c r="C15" s="21">
        <f>C14-C16</f>
        <v>-130</v>
      </c>
      <c r="D15" s="21">
        <f>D14-D16</f>
        <v>-102</v>
      </c>
      <c r="E15" s="21">
        <f>C15+D15</f>
        <v>-232</v>
      </c>
      <c r="F15" s="41">
        <f>H14-K14</f>
        <v>-199</v>
      </c>
      <c r="G15" s="42"/>
      <c r="H15" s="42"/>
      <c r="I15" s="42"/>
      <c r="J15" s="42"/>
      <c r="K15" s="43"/>
      <c r="L15" s="41">
        <f>N14-Q14</f>
        <v>-33</v>
      </c>
      <c r="M15" s="42"/>
      <c r="N15" s="42"/>
      <c r="O15" s="42"/>
      <c r="P15" s="42"/>
      <c r="Q15" s="43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75725</v>
      </c>
      <c r="C16" s="22">
        <v>79226</v>
      </c>
      <c r="D16" s="22">
        <v>80135</v>
      </c>
      <c r="E16" s="22">
        <v>159361</v>
      </c>
      <c r="G16" s="44" t="s">
        <v>27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15">
      <c r="A17" s="3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x14ac:dyDescent="0.15">
      <c r="A18" s="3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x14ac:dyDescent="0.15"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ht="14.25" x14ac:dyDescent="0.15">
      <c r="A20" s="31" t="s">
        <v>33</v>
      </c>
    </row>
    <row r="21" spans="1:21" s="13" customFormat="1" x14ac:dyDescent="0.15">
      <c r="A21" s="39"/>
      <c r="B21" s="39" t="s">
        <v>0</v>
      </c>
      <c r="C21" s="39" t="s">
        <v>22</v>
      </c>
      <c r="D21" s="39"/>
      <c r="E21" s="39"/>
      <c r="G21" s="40" t="s">
        <v>34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x14ac:dyDescent="0.15">
      <c r="A22" s="39"/>
      <c r="B22" s="39"/>
      <c r="C22" s="39"/>
      <c r="D22" s="39"/>
      <c r="E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14.25" thickBot="1" x14ac:dyDescent="0.2">
      <c r="A23" s="39"/>
      <c r="B23" s="39"/>
      <c r="C23" s="29" t="s">
        <v>9</v>
      </c>
      <c r="D23" s="29" t="s">
        <v>10</v>
      </c>
      <c r="E23" s="29" t="s">
        <v>11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27.75" customHeight="1" thickTop="1" thickBot="1" x14ac:dyDescent="0.2">
      <c r="A24" s="17" t="s">
        <v>18</v>
      </c>
      <c r="B24" s="18">
        <f>B26+B25</f>
        <v>73812</v>
      </c>
      <c r="C24" s="20">
        <f>C26+C25</f>
        <v>78496</v>
      </c>
      <c r="D24" s="20">
        <f>D26+D25</f>
        <v>79185</v>
      </c>
      <c r="E24" s="19">
        <f>C24+D24</f>
        <v>157681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ht="27.75" customHeight="1" thickTop="1" x14ac:dyDescent="0.15">
      <c r="A25" s="12" t="s">
        <v>19</v>
      </c>
      <c r="B25" s="21">
        <v>-82</v>
      </c>
      <c r="C25" s="21">
        <v>-130</v>
      </c>
      <c r="D25" s="21">
        <v>-102</v>
      </c>
      <c r="E25" s="21">
        <f>C25+D25</f>
        <v>-232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73894</v>
      </c>
      <c r="C26" s="34">
        <v>78626</v>
      </c>
      <c r="D26" s="34">
        <v>79287</v>
      </c>
      <c r="E26" s="33">
        <v>157913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F15:K15"/>
    <mergeCell ref="L15:Q15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L5:N5"/>
    <mergeCell ref="O5:Q5"/>
    <mergeCell ref="R5:T5"/>
    <mergeCell ref="A21:A23"/>
    <mergeCell ref="B21:B23"/>
    <mergeCell ref="C21:E22"/>
    <mergeCell ref="G21:U24"/>
    <mergeCell ref="G16:U19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1A73-6E54-42F6-AEAB-EBAE3AD792F0}">
  <sheetPr>
    <tabColor rgb="FFFFFF00"/>
    <pageSetUpPr fitToPage="1"/>
  </sheetPr>
  <dimension ref="A1:U27"/>
  <sheetViews>
    <sheetView showGridLines="0" topLeftCell="A13" zoomScaleNormal="100" workbookViewId="0">
      <selection activeCell="D26" sqref="D26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9.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6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3" spans="1:21" x14ac:dyDescent="0.15">
      <c r="Q3" s="3"/>
      <c r="U3" s="4" t="s">
        <v>29</v>
      </c>
    </row>
    <row r="4" spans="1:21" x14ac:dyDescent="0.15">
      <c r="A4" s="39"/>
      <c r="B4" s="39" t="s">
        <v>0</v>
      </c>
      <c r="C4" s="39" t="s">
        <v>22</v>
      </c>
      <c r="D4" s="39"/>
      <c r="E4" s="39"/>
      <c r="F4" s="39" t="s">
        <v>1</v>
      </c>
      <c r="G4" s="39"/>
      <c r="H4" s="39"/>
      <c r="I4" s="39"/>
      <c r="J4" s="39"/>
      <c r="K4" s="39"/>
      <c r="L4" s="39" t="s">
        <v>2</v>
      </c>
      <c r="M4" s="39"/>
      <c r="N4" s="39"/>
      <c r="O4" s="39"/>
      <c r="P4" s="39"/>
      <c r="Q4" s="39"/>
      <c r="R4" s="39" t="s">
        <v>3</v>
      </c>
      <c r="S4" s="39"/>
      <c r="T4" s="39"/>
      <c r="U4" s="47" t="s">
        <v>24</v>
      </c>
    </row>
    <row r="5" spans="1:21" x14ac:dyDescent="0.15">
      <c r="A5" s="39"/>
      <c r="B5" s="39"/>
      <c r="C5" s="39"/>
      <c r="D5" s="39"/>
      <c r="E5" s="39"/>
      <c r="F5" s="39" t="s">
        <v>4</v>
      </c>
      <c r="G5" s="39"/>
      <c r="H5" s="39"/>
      <c r="I5" s="39" t="s">
        <v>5</v>
      </c>
      <c r="J5" s="39"/>
      <c r="K5" s="39"/>
      <c r="L5" s="39" t="s">
        <v>6</v>
      </c>
      <c r="M5" s="39"/>
      <c r="N5" s="39"/>
      <c r="O5" s="39" t="s">
        <v>7</v>
      </c>
      <c r="P5" s="39"/>
      <c r="Q5" s="39"/>
      <c r="R5" s="39" t="s">
        <v>8</v>
      </c>
      <c r="S5" s="39"/>
      <c r="T5" s="39"/>
      <c r="U5" s="48"/>
    </row>
    <row r="6" spans="1:21" x14ac:dyDescent="0.15">
      <c r="A6" s="39"/>
      <c r="B6" s="39"/>
      <c r="C6" s="25" t="s">
        <v>9</v>
      </c>
      <c r="D6" s="25" t="s">
        <v>10</v>
      </c>
      <c r="E6" s="25" t="s">
        <v>11</v>
      </c>
      <c r="F6" s="25" t="s">
        <v>9</v>
      </c>
      <c r="G6" s="25" t="s">
        <v>10</v>
      </c>
      <c r="H6" s="25" t="s">
        <v>12</v>
      </c>
      <c r="I6" s="25" t="s">
        <v>9</v>
      </c>
      <c r="J6" s="25" t="s">
        <v>10</v>
      </c>
      <c r="K6" s="25" t="s">
        <v>12</v>
      </c>
      <c r="L6" s="25" t="s">
        <v>9</v>
      </c>
      <c r="M6" s="25" t="s">
        <v>10</v>
      </c>
      <c r="N6" s="25" t="s">
        <v>12</v>
      </c>
      <c r="O6" s="25" t="s">
        <v>9</v>
      </c>
      <c r="P6" s="25" t="s">
        <v>10</v>
      </c>
      <c r="Q6" s="25" t="s">
        <v>12</v>
      </c>
      <c r="R6" s="25" t="s">
        <v>9</v>
      </c>
      <c r="S6" s="25" t="s">
        <v>10</v>
      </c>
      <c r="T6" s="25" t="s">
        <v>12</v>
      </c>
      <c r="U6" s="48"/>
    </row>
    <row r="7" spans="1:21" ht="36.75" customHeight="1" x14ac:dyDescent="0.15">
      <c r="A7" s="25" t="s">
        <v>13</v>
      </c>
      <c r="B7" s="7">
        <v>19501</v>
      </c>
      <c r="C7" s="7">
        <v>19270</v>
      </c>
      <c r="D7" s="7">
        <v>18969</v>
      </c>
      <c r="E7" s="7">
        <f>SUM(C7:D7)</f>
        <v>38239</v>
      </c>
      <c r="F7" s="5">
        <v>4</v>
      </c>
      <c r="G7" s="5">
        <v>5</v>
      </c>
      <c r="H7" s="5">
        <f>SUM(F7+G7)</f>
        <v>9</v>
      </c>
      <c r="I7" s="5">
        <v>37</v>
      </c>
      <c r="J7" s="5">
        <v>38</v>
      </c>
      <c r="K7" s="5">
        <f t="shared" ref="K7:K13" si="0">SUM(I7+J7)</f>
        <v>75</v>
      </c>
      <c r="L7" s="5">
        <v>50</v>
      </c>
      <c r="M7" s="5">
        <v>21</v>
      </c>
      <c r="N7" s="5">
        <f t="shared" ref="N7:N13" si="1">SUM(L7+M7)</f>
        <v>71</v>
      </c>
      <c r="O7" s="5">
        <v>38</v>
      </c>
      <c r="P7" s="5">
        <v>22</v>
      </c>
      <c r="Q7" s="5">
        <f t="shared" ref="Q7:Q13" si="2">SUM(O7+P7)</f>
        <v>60</v>
      </c>
      <c r="R7" s="6">
        <v>-4</v>
      </c>
      <c r="S7" s="6">
        <v>-1</v>
      </c>
      <c r="T7" s="6">
        <f t="shared" ref="T7:T13" si="3">SUM(R7+S7)</f>
        <v>-5</v>
      </c>
      <c r="U7" s="7">
        <f>H7-K7+N7-Q7+T7</f>
        <v>-60</v>
      </c>
    </row>
    <row r="8" spans="1:21" ht="36.75" customHeight="1" x14ac:dyDescent="0.15">
      <c r="A8" s="25" t="s">
        <v>25</v>
      </c>
      <c r="B8" s="7">
        <v>27565</v>
      </c>
      <c r="C8" s="7">
        <v>28558</v>
      </c>
      <c r="D8" s="7">
        <v>28786</v>
      </c>
      <c r="E8" s="7">
        <f>SUM(C8:D8)</f>
        <v>57344</v>
      </c>
      <c r="F8" s="5">
        <v>6</v>
      </c>
      <c r="G8" s="5">
        <v>9</v>
      </c>
      <c r="H8" s="5">
        <f t="shared" ref="H8:H13" si="4">SUM(F8+G8)</f>
        <v>15</v>
      </c>
      <c r="I8" s="5">
        <v>50</v>
      </c>
      <c r="J8" s="5">
        <v>47</v>
      </c>
      <c r="K8" s="5">
        <f t="shared" si="0"/>
        <v>97</v>
      </c>
      <c r="L8" s="5">
        <v>66</v>
      </c>
      <c r="M8" s="5">
        <v>52</v>
      </c>
      <c r="N8" s="5">
        <f t="shared" si="1"/>
        <v>118</v>
      </c>
      <c r="O8" s="5">
        <v>63</v>
      </c>
      <c r="P8" s="5">
        <v>41</v>
      </c>
      <c r="Q8" s="5">
        <f t="shared" si="2"/>
        <v>104</v>
      </c>
      <c r="R8" s="6">
        <v>14</v>
      </c>
      <c r="S8" s="6">
        <v>5</v>
      </c>
      <c r="T8" s="6">
        <f t="shared" si="3"/>
        <v>19</v>
      </c>
      <c r="U8" s="7">
        <f>H8-K8+N8-Q8+T8</f>
        <v>-49</v>
      </c>
    </row>
    <row r="9" spans="1:21" ht="36.75" customHeight="1" x14ac:dyDescent="0.15">
      <c r="A9" s="25" t="s">
        <v>14</v>
      </c>
      <c r="B9" s="7">
        <v>10318</v>
      </c>
      <c r="C9" s="7">
        <v>10784</v>
      </c>
      <c r="D9" s="7">
        <v>10602</v>
      </c>
      <c r="E9" s="7">
        <f t="shared" ref="E9:E12" si="5">SUM(C9:D9)</f>
        <v>21386</v>
      </c>
      <c r="F9" s="5">
        <v>8</v>
      </c>
      <c r="G9" s="5">
        <v>4</v>
      </c>
      <c r="H9" s="5">
        <f>SUM(F9+G9)</f>
        <v>12</v>
      </c>
      <c r="I9" s="5">
        <v>17</v>
      </c>
      <c r="J9" s="5">
        <v>22</v>
      </c>
      <c r="K9" s="5">
        <f>SUM(I9+J9)</f>
        <v>39</v>
      </c>
      <c r="L9" s="5">
        <v>17</v>
      </c>
      <c r="M9" s="5">
        <v>13</v>
      </c>
      <c r="N9" s="5">
        <f>SUM(L9+M9)</f>
        <v>30</v>
      </c>
      <c r="O9" s="5">
        <v>33</v>
      </c>
      <c r="P9" s="5">
        <v>18</v>
      </c>
      <c r="Q9" s="5">
        <f t="shared" si="2"/>
        <v>51</v>
      </c>
      <c r="R9" s="6">
        <v>-7</v>
      </c>
      <c r="S9" s="6">
        <v>1</v>
      </c>
      <c r="T9" s="6">
        <f t="shared" si="3"/>
        <v>-6</v>
      </c>
      <c r="U9" s="7">
        <f t="shared" ref="U9:U13" si="6">H9-K9+N9-Q9+T9</f>
        <v>-54</v>
      </c>
    </row>
    <row r="10" spans="1:21" ht="36.75" customHeight="1" x14ac:dyDescent="0.15">
      <c r="A10" s="25" t="s">
        <v>15</v>
      </c>
      <c r="B10" s="7">
        <v>9155</v>
      </c>
      <c r="C10" s="7">
        <v>9864</v>
      </c>
      <c r="D10" s="7">
        <v>10455</v>
      </c>
      <c r="E10" s="7">
        <f t="shared" si="5"/>
        <v>20319</v>
      </c>
      <c r="F10" s="5">
        <v>7</v>
      </c>
      <c r="G10" s="5">
        <v>2</v>
      </c>
      <c r="H10" s="5">
        <f t="shared" si="4"/>
        <v>9</v>
      </c>
      <c r="I10" s="5">
        <v>35</v>
      </c>
      <c r="J10" s="5">
        <v>13</v>
      </c>
      <c r="K10" s="5">
        <f t="shared" si="0"/>
        <v>48</v>
      </c>
      <c r="L10" s="5">
        <v>13</v>
      </c>
      <c r="M10" s="5">
        <v>10</v>
      </c>
      <c r="N10" s="5">
        <f t="shared" si="1"/>
        <v>23</v>
      </c>
      <c r="O10" s="5">
        <v>21</v>
      </c>
      <c r="P10" s="5">
        <v>12</v>
      </c>
      <c r="Q10" s="5">
        <f t="shared" si="2"/>
        <v>33</v>
      </c>
      <c r="R10" s="6">
        <v>-3</v>
      </c>
      <c r="S10" s="6">
        <v>-5</v>
      </c>
      <c r="T10" s="6">
        <f t="shared" si="3"/>
        <v>-8</v>
      </c>
      <c r="U10" s="7">
        <f>H10-K10+N10-Q10+T10</f>
        <v>-57</v>
      </c>
    </row>
    <row r="11" spans="1:21" ht="36.75" customHeight="1" x14ac:dyDescent="0.15">
      <c r="A11" s="25" t="s">
        <v>16</v>
      </c>
      <c r="B11" s="7">
        <v>3747</v>
      </c>
      <c r="C11" s="7">
        <v>4365</v>
      </c>
      <c r="D11" s="7">
        <v>4550</v>
      </c>
      <c r="E11" s="7">
        <f t="shared" si="5"/>
        <v>8915</v>
      </c>
      <c r="F11" s="5">
        <v>4</v>
      </c>
      <c r="G11" s="5">
        <v>0</v>
      </c>
      <c r="H11" s="5">
        <f t="shared" si="4"/>
        <v>4</v>
      </c>
      <c r="I11" s="5">
        <v>8</v>
      </c>
      <c r="J11" s="5">
        <v>6</v>
      </c>
      <c r="K11" s="5">
        <f>SUM(I11+J11)</f>
        <v>14</v>
      </c>
      <c r="L11" s="5">
        <v>5</v>
      </c>
      <c r="M11" s="5">
        <v>6</v>
      </c>
      <c r="N11" s="5">
        <f t="shared" si="1"/>
        <v>11</v>
      </c>
      <c r="O11" s="5">
        <v>8</v>
      </c>
      <c r="P11" s="5">
        <v>14</v>
      </c>
      <c r="Q11" s="5">
        <f t="shared" si="2"/>
        <v>22</v>
      </c>
      <c r="R11" s="6">
        <v>3</v>
      </c>
      <c r="S11" s="6">
        <v>1</v>
      </c>
      <c r="T11" s="6">
        <f t="shared" si="3"/>
        <v>4</v>
      </c>
      <c r="U11" s="7">
        <f t="shared" si="6"/>
        <v>-17</v>
      </c>
    </row>
    <row r="12" spans="1:21" ht="36.75" customHeight="1" x14ac:dyDescent="0.15">
      <c r="A12" s="25" t="s">
        <v>17</v>
      </c>
      <c r="B12" s="7">
        <v>384</v>
      </c>
      <c r="C12" s="7">
        <v>406</v>
      </c>
      <c r="D12" s="7">
        <v>449</v>
      </c>
      <c r="E12" s="7">
        <f t="shared" si="5"/>
        <v>855</v>
      </c>
      <c r="F12" s="5">
        <v>0</v>
      </c>
      <c r="G12" s="5">
        <v>0</v>
      </c>
      <c r="H12" s="5">
        <f t="shared" si="4"/>
        <v>0</v>
      </c>
      <c r="I12" s="5">
        <v>2</v>
      </c>
      <c r="J12" s="5">
        <v>3</v>
      </c>
      <c r="K12" s="5">
        <f t="shared" si="0"/>
        <v>5</v>
      </c>
      <c r="L12" s="5">
        <v>0</v>
      </c>
      <c r="M12" s="5">
        <v>0</v>
      </c>
      <c r="N12" s="5">
        <f t="shared" si="1"/>
        <v>0</v>
      </c>
      <c r="O12" s="5">
        <v>0</v>
      </c>
      <c r="P12" s="5">
        <v>0</v>
      </c>
      <c r="Q12" s="5">
        <f t="shared" si="2"/>
        <v>0</v>
      </c>
      <c r="R12" s="6">
        <v>0</v>
      </c>
      <c r="S12" s="6">
        <v>0</v>
      </c>
      <c r="T12" s="6">
        <f t="shared" si="3"/>
        <v>0</v>
      </c>
      <c r="U12" s="7">
        <f t="shared" si="6"/>
        <v>-5</v>
      </c>
    </row>
    <row r="13" spans="1:21" ht="36.75" customHeight="1" thickBot="1" x14ac:dyDescent="0.2">
      <c r="A13" s="9" t="s">
        <v>20</v>
      </c>
      <c r="B13" s="23">
        <v>5055</v>
      </c>
      <c r="C13" s="23">
        <v>5979</v>
      </c>
      <c r="D13" s="23">
        <v>6324</v>
      </c>
      <c r="E13" s="7">
        <f>SUM(C13:D13)</f>
        <v>12303</v>
      </c>
      <c r="F13" s="10">
        <v>0</v>
      </c>
      <c r="G13" s="10">
        <v>1</v>
      </c>
      <c r="H13" s="10">
        <f t="shared" si="4"/>
        <v>1</v>
      </c>
      <c r="I13" s="10">
        <v>13</v>
      </c>
      <c r="J13" s="10">
        <v>7</v>
      </c>
      <c r="K13" s="10">
        <f t="shared" si="0"/>
        <v>20</v>
      </c>
      <c r="L13" s="10">
        <v>7</v>
      </c>
      <c r="M13" s="10">
        <v>11</v>
      </c>
      <c r="N13" s="10">
        <f t="shared" si="1"/>
        <v>18</v>
      </c>
      <c r="O13" s="10">
        <v>13</v>
      </c>
      <c r="P13" s="10">
        <v>13</v>
      </c>
      <c r="Q13" s="10">
        <f t="shared" si="2"/>
        <v>26</v>
      </c>
      <c r="R13" s="11">
        <v>-3</v>
      </c>
      <c r="S13" s="11">
        <v>-1</v>
      </c>
      <c r="T13" s="6">
        <f t="shared" si="3"/>
        <v>-4</v>
      </c>
      <c r="U13" s="7">
        <f t="shared" si="6"/>
        <v>-31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75725</v>
      </c>
      <c r="C14" s="20">
        <f>SUM(C7:C13)</f>
        <v>79226</v>
      </c>
      <c r="D14" s="20">
        <f>SUM(D7:D13)</f>
        <v>80135</v>
      </c>
      <c r="E14" s="18">
        <f>C14+D14</f>
        <v>159361</v>
      </c>
      <c r="F14" s="18">
        <f>SUM(F7:F13)</f>
        <v>29</v>
      </c>
      <c r="G14" s="18">
        <f>SUM(G7:G13)</f>
        <v>21</v>
      </c>
      <c r="H14" s="18">
        <f>SUM(H7:H13)</f>
        <v>50</v>
      </c>
      <c r="I14" s="18">
        <f>SUM(I7:I13)</f>
        <v>162</v>
      </c>
      <c r="J14" s="18">
        <f t="shared" ref="J14:U14" si="7">SUM(J7:J13)</f>
        <v>136</v>
      </c>
      <c r="K14" s="18">
        <f>SUM(K7:K13)</f>
        <v>298</v>
      </c>
      <c r="L14" s="18">
        <f t="shared" si="7"/>
        <v>158</v>
      </c>
      <c r="M14" s="18">
        <f t="shared" si="7"/>
        <v>113</v>
      </c>
      <c r="N14" s="18">
        <f t="shared" si="7"/>
        <v>271</v>
      </c>
      <c r="O14" s="18">
        <f t="shared" si="7"/>
        <v>176</v>
      </c>
      <c r="P14" s="18">
        <f t="shared" si="7"/>
        <v>120</v>
      </c>
      <c r="Q14" s="18">
        <f>SUM(Q7:Q13)</f>
        <v>296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-273</v>
      </c>
    </row>
    <row r="15" spans="1:21" ht="36.75" customHeight="1" thickTop="1" x14ac:dyDescent="0.15">
      <c r="A15" s="12" t="s">
        <v>19</v>
      </c>
      <c r="B15" s="21">
        <f>B14-B16</f>
        <v>-57</v>
      </c>
      <c r="C15" s="21">
        <f>C14-C16</f>
        <v>-151</v>
      </c>
      <c r="D15" s="21">
        <f>D14-D16</f>
        <v>-122</v>
      </c>
      <c r="E15" s="21">
        <f>C15+D15</f>
        <v>-273</v>
      </c>
      <c r="F15" s="41">
        <f>H14-K14</f>
        <v>-248</v>
      </c>
      <c r="G15" s="42"/>
      <c r="H15" s="42"/>
      <c r="I15" s="42"/>
      <c r="J15" s="42"/>
      <c r="K15" s="43"/>
      <c r="L15" s="41">
        <f>N14-Q14</f>
        <v>-25</v>
      </c>
      <c r="M15" s="42"/>
      <c r="N15" s="42"/>
      <c r="O15" s="42"/>
      <c r="P15" s="42"/>
      <c r="Q15" s="43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75782</v>
      </c>
      <c r="C16" s="22">
        <v>79377</v>
      </c>
      <c r="D16" s="22">
        <v>80257</v>
      </c>
      <c r="E16" s="22">
        <v>159634</v>
      </c>
      <c r="G16" s="44" t="s">
        <v>27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15">
      <c r="A17" s="3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x14ac:dyDescent="0.15">
      <c r="A18" s="3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x14ac:dyDescent="0.15"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ht="14.25" x14ac:dyDescent="0.15">
      <c r="A20" s="31" t="s">
        <v>33</v>
      </c>
    </row>
    <row r="21" spans="1:21" s="13" customFormat="1" x14ac:dyDescent="0.15">
      <c r="A21" s="39"/>
      <c r="B21" s="39" t="s">
        <v>0</v>
      </c>
      <c r="C21" s="39" t="s">
        <v>22</v>
      </c>
      <c r="D21" s="39"/>
      <c r="E21" s="39"/>
      <c r="G21" s="40" t="s">
        <v>34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x14ac:dyDescent="0.15">
      <c r="A22" s="39"/>
      <c r="B22" s="39"/>
      <c r="C22" s="39"/>
      <c r="D22" s="39"/>
      <c r="E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14.25" thickBot="1" x14ac:dyDescent="0.2">
      <c r="A23" s="39"/>
      <c r="B23" s="39"/>
      <c r="C23" s="29" t="s">
        <v>9</v>
      </c>
      <c r="D23" s="29" t="s">
        <v>10</v>
      </c>
      <c r="E23" s="29" t="s">
        <v>11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27.75" customHeight="1" thickTop="1" thickBot="1" x14ac:dyDescent="0.2">
      <c r="A24" s="17" t="s">
        <v>18</v>
      </c>
      <c r="B24" s="18">
        <f>B26+B25</f>
        <v>73894</v>
      </c>
      <c r="C24" s="20">
        <f>C26+C25</f>
        <v>78626</v>
      </c>
      <c r="D24" s="20">
        <f>D26+D25</f>
        <v>79287</v>
      </c>
      <c r="E24" s="19">
        <f>C24+D24</f>
        <v>157913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ht="27.75" customHeight="1" thickTop="1" x14ac:dyDescent="0.15">
      <c r="A25" s="12" t="s">
        <v>19</v>
      </c>
      <c r="B25" s="21">
        <v>-57</v>
      </c>
      <c r="C25" s="21">
        <v>-151</v>
      </c>
      <c r="D25" s="21">
        <v>-122</v>
      </c>
      <c r="E25" s="21">
        <f>C25+D25</f>
        <v>-273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73951</v>
      </c>
      <c r="C26" s="34">
        <v>78777</v>
      </c>
      <c r="D26" s="34">
        <v>79409</v>
      </c>
      <c r="E26" s="33">
        <v>158186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F15:K15"/>
    <mergeCell ref="L15:Q15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L5:N5"/>
    <mergeCell ref="O5:Q5"/>
    <mergeCell ref="R5:T5"/>
    <mergeCell ref="A21:A23"/>
    <mergeCell ref="B21:B23"/>
    <mergeCell ref="C21:E22"/>
    <mergeCell ref="G21:U24"/>
    <mergeCell ref="G16:U19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CCFE-3B13-4947-9DAD-4DD31A00A5DE}">
  <sheetPr>
    <tabColor rgb="FFFFFF00"/>
    <pageSetUpPr fitToPage="1"/>
  </sheetPr>
  <dimension ref="A1:U27"/>
  <sheetViews>
    <sheetView showGridLines="0" topLeftCell="A14" zoomScaleNormal="100" workbookViewId="0">
      <selection activeCell="D26" sqref="D26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9.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6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3" spans="1:21" x14ac:dyDescent="0.15">
      <c r="Q3" s="3"/>
      <c r="U3" s="4" t="s">
        <v>28</v>
      </c>
    </row>
    <row r="4" spans="1:21" x14ac:dyDescent="0.15">
      <c r="A4" s="39"/>
      <c r="B4" s="39" t="s">
        <v>0</v>
      </c>
      <c r="C4" s="39" t="s">
        <v>22</v>
      </c>
      <c r="D4" s="39"/>
      <c r="E4" s="39"/>
      <c r="F4" s="39" t="s">
        <v>1</v>
      </c>
      <c r="G4" s="39"/>
      <c r="H4" s="39"/>
      <c r="I4" s="39"/>
      <c r="J4" s="39"/>
      <c r="K4" s="39"/>
      <c r="L4" s="39" t="s">
        <v>2</v>
      </c>
      <c r="M4" s="39"/>
      <c r="N4" s="39"/>
      <c r="O4" s="39"/>
      <c r="P4" s="39"/>
      <c r="Q4" s="39"/>
      <c r="R4" s="39" t="s">
        <v>3</v>
      </c>
      <c r="S4" s="39"/>
      <c r="T4" s="39"/>
      <c r="U4" s="47" t="s">
        <v>24</v>
      </c>
    </row>
    <row r="5" spans="1:21" x14ac:dyDescent="0.15">
      <c r="A5" s="39"/>
      <c r="B5" s="39"/>
      <c r="C5" s="39"/>
      <c r="D5" s="39"/>
      <c r="E5" s="39"/>
      <c r="F5" s="39" t="s">
        <v>4</v>
      </c>
      <c r="G5" s="39"/>
      <c r="H5" s="39"/>
      <c r="I5" s="39" t="s">
        <v>5</v>
      </c>
      <c r="J5" s="39"/>
      <c r="K5" s="39"/>
      <c r="L5" s="39" t="s">
        <v>6</v>
      </c>
      <c r="M5" s="39"/>
      <c r="N5" s="39"/>
      <c r="O5" s="39" t="s">
        <v>7</v>
      </c>
      <c r="P5" s="39"/>
      <c r="Q5" s="39"/>
      <c r="R5" s="39" t="s">
        <v>8</v>
      </c>
      <c r="S5" s="39"/>
      <c r="T5" s="39"/>
      <c r="U5" s="48"/>
    </row>
    <row r="6" spans="1:21" x14ac:dyDescent="0.15">
      <c r="A6" s="39"/>
      <c r="B6" s="39"/>
      <c r="C6" s="24" t="s">
        <v>9</v>
      </c>
      <c r="D6" s="24" t="s">
        <v>10</v>
      </c>
      <c r="E6" s="24" t="s">
        <v>11</v>
      </c>
      <c r="F6" s="24" t="s">
        <v>9</v>
      </c>
      <c r="G6" s="24" t="s">
        <v>10</v>
      </c>
      <c r="H6" s="24" t="s">
        <v>12</v>
      </c>
      <c r="I6" s="24" t="s">
        <v>9</v>
      </c>
      <c r="J6" s="24" t="s">
        <v>10</v>
      </c>
      <c r="K6" s="24" t="s">
        <v>12</v>
      </c>
      <c r="L6" s="24" t="s">
        <v>9</v>
      </c>
      <c r="M6" s="24" t="s">
        <v>10</v>
      </c>
      <c r="N6" s="24" t="s">
        <v>12</v>
      </c>
      <c r="O6" s="24" t="s">
        <v>9</v>
      </c>
      <c r="P6" s="24" t="s">
        <v>10</v>
      </c>
      <c r="Q6" s="24" t="s">
        <v>12</v>
      </c>
      <c r="R6" s="24" t="s">
        <v>9</v>
      </c>
      <c r="S6" s="24" t="s">
        <v>10</v>
      </c>
      <c r="T6" s="24" t="s">
        <v>12</v>
      </c>
      <c r="U6" s="48"/>
    </row>
    <row r="7" spans="1:21" ht="36.75" customHeight="1" x14ac:dyDescent="0.15">
      <c r="A7" s="24" t="s">
        <v>13</v>
      </c>
      <c r="B7" s="7">
        <v>19516</v>
      </c>
      <c r="C7" s="7">
        <v>19295</v>
      </c>
      <c r="D7" s="7">
        <v>19004</v>
      </c>
      <c r="E7" s="7">
        <f>SUM(C7:D7)</f>
        <v>38299</v>
      </c>
      <c r="F7" s="5">
        <v>3</v>
      </c>
      <c r="G7" s="5">
        <v>0</v>
      </c>
      <c r="H7" s="5">
        <f>SUM(F7+G7)</f>
        <v>3</v>
      </c>
      <c r="I7" s="5">
        <v>29</v>
      </c>
      <c r="J7" s="5">
        <v>25</v>
      </c>
      <c r="K7" s="5">
        <f t="shared" ref="K7:K13" si="0">SUM(I7+J7)</f>
        <v>54</v>
      </c>
      <c r="L7" s="5">
        <v>36</v>
      </c>
      <c r="M7" s="5">
        <v>37</v>
      </c>
      <c r="N7" s="5">
        <f t="shared" ref="N7:N13" si="1">SUM(L7+M7)</f>
        <v>73</v>
      </c>
      <c r="O7" s="5">
        <v>49</v>
      </c>
      <c r="P7" s="5">
        <v>35</v>
      </c>
      <c r="Q7" s="5">
        <f t="shared" ref="Q7:Q13" si="2">SUM(O7+P7)</f>
        <v>84</v>
      </c>
      <c r="R7" s="6">
        <v>4</v>
      </c>
      <c r="S7" s="6">
        <v>-3</v>
      </c>
      <c r="T7" s="6">
        <f t="shared" ref="T7:T13" si="3">SUM(R7+S7)</f>
        <v>1</v>
      </c>
      <c r="U7" s="7">
        <f>H7-K7+N7-Q7+T7</f>
        <v>-61</v>
      </c>
    </row>
    <row r="8" spans="1:21" ht="36.75" customHeight="1" x14ac:dyDescent="0.15">
      <c r="A8" s="24" t="s">
        <v>25</v>
      </c>
      <c r="B8" s="7">
        <v>27555</v>
      </c>
      <c r="C8" s="7">
        <v>28585</v>
      </c>
      <c r="D8" s="7">
        <v>28808</v>
      </c>
      <c r="E8" s="7">
        <f>SUM(C8:D8)</f>
        <v>57393</v>
      </c>
      <c r="F8" s="5">
        <v>7</v>
      </c>
      <c r="G8" s="5">
        <v>10</v>
      </c>
      <c r="H8" s="5">
        <f t="shared" ref="H8:H13" si="4">SUM(F8+G8)</f>
        <v>17</v>
      </c>
      <c r="I8" s="5">
        <v>53</v>
      </c>
      <c r="J8" s="5">
        <v>33</v>
      </c>
      <c r="K8" s="5">
        <f t="shared" si="0"/>
        <v>86</v>
      </c>
      <c r="L8" s="5">
        <v>51</v>
      </c>
      <c r="M8" s="5">
        <v>36</v>
      </c>
      <c r="N8" s="5">
        <f t="shared" si="1"/>
        <v>87</v>
      </c>
      <c r="O8" s="5">
        <v>72</v>
      </c>
      <c r="P8" s="5">
        <v>47</v>
      </c>
      <c r="Q8" s="5">
        <f t="shared" si="2"/>
        <v>119</v>
      </c>
      <c r="R8" s="6">
        <v>1</v>
      </c>
      <c r="S8" s="6">
        <v>11</v>
      </c>
      <c r="T8" s="6">
        <f t="shared" si="3"/>
        <v>12</v>
      </c>
      <c r="U8" s="7">
        <f>H8-K8+N8-Q8+T8</f>
        <v>-89</v>
      </c>
    </row>
    <row r="9" spans="1:21" ht="36.75" customHeight="1" x14ac:dyDescent="0.15">
      <c r="A9" s="24" t="s">
        <v>14</v>
      </c>
      <c r="B9" s="7">
        <v>10347</v>
      </c>
      <c r="C9" s="7">
        <v>10816</v>
      </c>
      <c r="D9" s="7">
        <v>10624</v>
      </c>
      <c r="E9" s="7">
        <f t="shared" ref="E9:E12" si="5">SUM(C9:D9)</f>
        <v>21440</v>
      </c>
      <c r="F9" s="5">
        <v>2</v>
      </c>
      <c r="G9" s="5">
        <v>2</v>
      </c>
      <c r="H9" s="5">
        <f>SUM(F9+G9)</f>
        <v>4</v>
      </c>
      <c r="I9" s="5">
        <v>12</v>
      </c>
      <c r="J9" s="5">
        <v>7</v>
      </c>
      <c r="K9" s="5">
        <f>SUM(I9+J9)</f>
        <v>19</v>
      </c>
      <c r="L9" s="5">
        <v>17</v>
      </c>
      <c r="M9" s="5">
        <v>13</v>
      </c>
      <c r="N9" s="5">
        <f>SUM(L9+M9)</f>
        <v>30</v>
      </c>
      <c r="O9" s="5">
        <v>22</v>
      </c>
      <c r="P9" s="5">
        <v>15</v>
      </c>
      <c r="Q9" s="5">
        <f t="shared" si="2"/>
        <v>37</v>
      </c>
      <c r="R9" s="6">
        <v>8</v>
      </c>
      <c r="S9" s="6">
        <v>3</v>
      </c>
      <c r="T9" s="6">
        <f t="shared" si="3"/>
        <v>11</v>
      </c>
      <c r="U9" s="7">
        <f t="shared" ref="U9:U13" si="6">H9-K9+N9-Q9+T9</f>
        <v>-11</v>
      </c>
    </row>
    <row r="10" spans="1:21" ht="36.75" customHeight="1" x14ac:dyDescent="0.15">
      <c r="A10" s="24" t="s">
        <v>15</v>
      </c>
      <c r="B10" s="7">
        <v>9164</v>
      </c>
      <c r="C10" s="7">
        <v>9903</v>
      </c>
      <c r="D10" s="7">
        <v>10473</v>
      </c>
      <c r="E10" s="7">
        <f t="shared" si="5"/>
        <v>20376</v>
      </c>
      <c r="F10" s="5">
        <v>2</v>
      </c>
      <c r="G10" s="5">
        <v>2</v>
      </c>
      <c r="H10" s="5">
        <f t="shared" si="4"/>
        <v>4</v>
      </c>
      <c r="I10" s="5">
        <v>11</v>
      </c>
      <c r="J10" s="5">
        <v>11</v>
      </c>
      <c r="K10" s="5">
        <f t="shared" si="0"/>
        <v>22</v>
      </c>
      <c r="L10" s="5">
        <v>12</v>
      </c>
      <c r="M10" s="5">
        <v>18</v>
      </c>
      <c r="N10" s="5">
        <f t="shared" si="1"/>
        <v>30</v>
      </c>
      <c r="O10" s="5">
        <v>21</v>
      </c>
      <c r="P10" s="5">
        <v>13</v>
      </c>
      <c r="Q10" s="5">
        <f t="shared" si="2"/>
        <v>34</v>
      </c>
      <c r="R10" s="6">
        <v>-13</v>
      </c>
      <c r="S10" s="6">
        <v>-10</v>
      </c>
      <c r="T10" s="6">
        <f t="shared" si="3"/>
        <v>-23</v>
      </c>
      <c r="U10" s="7">
        <f>H10-K10+N10-Q10+T10</f>
        <v>-45</v>
      </c>
    </row>
    <row r="11" spans="1:21" ht="36.75" customHeight="1" x14ac:dyDescent="0.15">
      <c r="A11" s="24" t="s">
        <v>16</v>
      </c>
      <c r="B11" s="7">
        <v>3749</v>
      </c>
      <c r="C11" s="7">
        <v>4369</v>
      </c>
      <c r="D11" s="7">
        <v>4563</v>
      </c>
      <c r="E11" s="7">
        <f t="shared" si="5"/>
        <v>8932</v>
      </c>
      <c r="F11" s="5">
        <v>1</v>
      </c>
      <c r="G11" s="5">
        <v>2</v>
      </c>
      <c r="H11" s="5">
        <f t="shared" si="4"/>
        <v>3</v>
      </c>
      <c r="I11" s="5">
        <v>8</v>
      </c>
      <c r="J11" s="5">
        <v>2</v>
      </c>
      <c r="K11" s="5">
        <f>SUM(I11+J11)</f>
        <v>10</v>
      </c>
      <c r="L11" s="5">
        <v>4</v>
      </c>
      <c r="M11" s="5">
        <v>2</v>
      </c>
      <c r="N11" s="5">
        <f t="shared" si="1"/>
        <v>6</v>
      </c>
      <c r="O11" s="5">
        <v>6</v>
      </c>
      <c r="P11" s="5">
        <v>3</v>
      </c>
      <c r="Q11" s="5">
        <f t="shared" si="2"/>
        <v>9</v>
      </c>
      <c r="R11" s="6">
        <v>0</v>
      </c>
      <c r="S11" s="6">
        <v>-4</v>
      </c>
      <c r="T11" s="6">
        <f t="shared" si="3"/>
        <v>-4</v>
      </c>
      <c r="U11" s="7">
        <f t="shared" si="6"/>
        <v>-14</v>
      </c>
    </row>
    <row r="12" spans="1:21" ht="36.75" customHeight="1" x14ac:dyDescent="0.15">
      <c r="A12" s="24" t="s">
        <v>17</v>
      </c>
      <c r="B12" s="7">
        <v>387</v>
      </c>
      <c r="C12" s="7">
        <v>408</v>
      </c>
      <c r="D12" s="7">
        <v>452</v>
      </c>
      <c r="E12" s="7">
        <f t="shared" si="5"/>
        <v>860</v>
      </c>
      <c r="F12" s="5">
        <v>0</v>
      </c>
      <c r="G12" s="5">
        <v>0</v>
      </c>
      <c r="H12" s="5">
        <f t="shared" si="4"/>
        <v>0</v>
      </c>
      <c r="I12" s="5">
        <v>1</v>
      </c>
      <c r="J12" s="5">
        <v>0</v>
      </c>
      <c r="K12" s="5">
        <f t="shared" si="0"/>
        <v>1</v>
      </c>
      <c r="L12" s="5">
        <v>0</v>
      </c>
      <c r="M12" s="5">
        <v>1</v>
      </c>
      <c r="N12" s="5">
        <f t="shared" si="1"/>
        <v>1</v>
      </c>
      <c r="O12" s="5">
        <v>0</v>
      </c>
      <c r="P12" s="5">
        <v>1</v>
      </c>
      <c r="Q12" s="5">
        <f t="shared" si="2"/>
        <v>1</v>
      </c>
      <c r="R12" s="6">
        <v>0</v>
      </c>
      <c r="S12" s="6">
        <v>0</v>
      </c>
      <c r="T12" s="6">
        <f t="shared" si="3"/>
        <v>0</v>
      </c>
      <c r="U12" s="7">
        <f t="shared" si="6"/>
        <v>-1</v>
      </c>
    </row>
    <row r="13" spans="1:21" ht="36.75" customHeight="1" thickBot="1" x14ac:dyDescent="0.2">
      <c r="A13" s="9" t="s">
        <v>20</v>
      </c>
      <c r="B13" s="23">
        <v>5064</v>
      </c>
      <c r="C13" s="23">
        <v>6001</v>
      </c>
      <c r="D13" s="23">
        <v>6333</v>
      </c>
      <c r="E13" s="7">
        <f>SUM(C13:D13)</f>
        <v>12334</v>
      </c>
      <c r="F13" s="10">
        <v>2</v>
      </c>
      <c r="G13" s="10">
        <v>3</v>
      </c>
      <c r="H13" s="10">
        <f t="shared" si="4"/>
        <v>5</v>
      </c>
      <c r="I13" s="10">
        <v>5</v>
      </c>
      <c r="J13" s="10">
        <v>4</v>
      </c>
      <c r="K13" s="10">
        <f t="shared" si="0"/>
        <v>9</v>
      </c>
      <c r="L13" s="10">
        <v>4</v>
      </c>
      <c r="M13" s="10">
        <v>2</v>
      </c>
      <c r="N13" s="10">
        <f t="shared" si="1"/>
        <v>6</v>
      </c>
      <c r="O13" s="10">
        <v>4</v>
      </c>
      <c r="P13" s="10">
        <v>5</v>
      </c>
      <c r="Q13" s="10">
        <f t="shared" si="2"/>
        <v>9</v>
      </c>
      <c r="R13" s="11">
        <v>0</v>
      </c>
      <c r="S13" s="11">
        <v>3</v>
      </c>
      <c r="T13" s="6">
        <f t="shared" si="3"/>
        <v>3</v>
      </c>
      <c r="U13" s="7">
        <f t="shared" si="6"/>
        <v>-4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75782</v>
      </c>
      <c r="C14" s="20">
        <f>SUM(C7:C13)</f>
        <v>79377</v>
      </c>
      <c r="D14" s="20">
        <f>SUM(D7:D13)</f>
        <v>80257</v>
      </c>
      <c r="E14" s="18">
        <f>C14+D14</f>
        <v>159634</v>
      </c>
      <c r="F14" s="18">
        <f>SUM(F7:F13)</f>
        <v>17</v>
      </c>
      <c r="G14" s="18">
        <f>SUM(G7:G13)</f>
        <v>19</v>
      </c>
      <c r="H14" s="18">
        <f>SUM(H7:H13)</f>
        <v>36</v>
      </c>
      <c r="I14" s="18">
        <f>SUM(I7:I13)</f>
        <v>119</v>
      </c>
      <c r="J14" s="18">
        <f t="shared" ref="J14:U14" si="7">SUM(J7:J13)</f>
        <v>82</v>
      </c>
      <c r="K14" s="18">
        <f>SUM(K7:K13)</f>
        <v>201</v>
      </c>
      <c r="L14" s="18">
        <f t="shared" si="7"/>
        <v>124</v>
      </c>
      <c r="M14" s="18">
        <f t="shared" si="7"/>
        <v>109</v>
      </c>
      <c r="N14" s="18">
        <f t="shared" si="7"/>
        <v>233</v>
      </c>
      <c r="O14" s="18">
        <f t="shared" si="7"/>
        <v>174</v>
      </c>
      <c r="P14" s="18">
        <f t="shared" si="7"/>
        <v>119</v>
      </c>
      <c r="Q14" s="18">
        <f>SUM(Q7:Q13)</f>
        <v>293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-225</v>
      </c>
    </row>
    <row r="15" spans="1:21" ht="36.75" customHeight="1" thickTop="1" x14ac:dyDescent="0.15">
      <c r="A15" s="12" t="s">
        <v>19</v>
      </c>
      <c r="B15" s="21">
        <f>B14-B16</f>
        <v>-65</v>
      </c>
      <c r="C15" s="21">
        <f>C14-C16</f>
        <v>-152</v>
      </c>
      <c r="D15" s="21">
        <f>D14-D16</f>
        <v>-73</v>
      </c>
      <c r="E15" s="21">
        <f>C15+D15</f>
        <v>-225</v>
      </c>
      <c r="F15" s="41">
        <f>H14-K14</f>
        <v>-165</v>
      </c>
      <c r="G15" s="42"/>
      <c r="H15" s="42"/>
      <c r="I15" s="42"/>
      <c r="J15" s="42"/>
      <c r="K15" s="43"/>
      <c r="L15" s="41">
        <f>N14-Q14</f>
        <v>-60</v>
      </c>
      <c r="M15" s="42"/>
      <c r="N15" s="42"/>
      <c r="O15" s="42"/>
      <c r="P15" s="42"/>
      <c r="Q15" s="43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75847</v>
      </c>
      <c r="C16" s="22">
        <v>79529</v>
      </c>
      <c r="D16" s="22">
        <v>80330</v>
      </c>
      <c r="E16" s="22">
        <v>159859</v>
      </c>
      <c r="G16" s="44" t="s">
        <v>27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15">
      <c r="A17" s="3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x14ac:dyDescent="0.15">
      <c r="A18" s="3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x14ac:dyDescent="0.15"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ht="14.25" x14ac:dyDescent="0.15">
      <c r="A20" s="31" t="s">
        <v>33</v>
      </c>
    </row>
    <row r="21" spans="1:21" s="13" customFormat="1" x14ac:dyDescent="0.15">
      <c r="A21" s="39"/>
      <c r="B21" s="39" t="s">
        <v>0</v>
      </c>
      <c r="C21" s="39" t="s">
        <v>22</v>
      </c>
      <c r="D21" s="39"/>
      <c r="E21" s="39"/>
      <c r="G21" s="40" t="s">
        <v>34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x14ac:dyDescent="0.15">
      <c r="A22" s="39"/>
      <c r="B22" s="39"/>
      <c r="C22" s="39"/>
      <c r="D22" s="39"/>
      <c r="E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14.25" thickBot="1" x14ac:dyDescent="0.2">
      <c r="A23" s="39"/>
      <c r="B23" s="39"/>
      <c r="C23" s="29" t="s">
        <v>9</v>
      </c>
      <c r="D23" s="29" t="s">
        <v>10</v>
      </c>
      <c r="E23" s="29" t="s">
        <v>11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27.75" customHeight="1" thickTop="1" thickBot="1" x14ac:dyDescent="0.2">
      <c r="A24" s="17" t="s">
        <v>18</v>
      </c>
      <c r="B24" s="18">
        <f>B26+B25</f>
        <v>73951</v>
      </c>
      <c r="C24" s="20">
        <f>C26+C25</f>
        <v>78777</v>
      </c>
      <c r="D24" s="20">
        <f>D26+D25</f>
        <v>79409</v>
      </c>
      <c r="E24" s="19">
        <f>C24+D24</f>
        <v>158186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ht="27.75" customHeight="1" thickTop="1" x14ac:dyDescent="0.15">
      <c r="A25" s="12" t="s">
        <v>19</v>
      </c>
      <c r="B25" s="21">
        <v>-65</v>
      </c>
      <c r="C25" s="21">
        <v>-152</v>
      </c>
      <c r="D25" s="21">
        <v>-73</v>
      </c>
      <c r="E25" s="21">
        <f>C25+D25</f>
        <v>-225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74016</v>
      </c>
      <c r="C26" s="34">
        <v>78929</v>
      </c>
      <c r="D26" s="34">
        <v>79482</v>
      </c>
      <c r="E26" s="33">
        <v>158411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F15:K15"/>
    <mergeCell ref="L15:Q15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L5:N5"/>
    <mergeCell ref="O5:Q5"/>
    <mergeCell ref="R5:T5"/>
    <mergeCell ref="A21:A23"/>
    <mergeCell ref="B21:B23"/>
    <mergeCell ref="C21:E22"/>
    <mergeCell ref="G21:U24"/>
    <mergeCell ref="G16:U19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R8.8.1</vt:lpstr>
      <vt:lpstr>R8.7.1</vt:lpstr>
      <vt:lpstr>R8.6.1</vt:lpstr>
      <vt:lpstr>R8.5.1</vt:lpstr>
      <vt:lpstr>R8.4.1</vt:lpstr>
      <vt:lpstr>R8.3.1</vt:lpstr>
      <vt:lpstr>R8.2.1</vt:lpstr>
      <vt:lpstr>R8.1.1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U0038</dc:creator>
  <cp:lastModifiedBy>Administrator</cp:lastModifiedBy>
  <cp:lastPrinted>2022-10-03T01:42:14Z</cp:lastPrinted>
  <dcterms:created xsi:type="dcterms:W3CDTF">2005-01-07T01:44:50Z</dcterms:created>
  <dcterms:modified xsi:type="dcterms:W3CDTF">2026-08-04T02:11:52Z</dcterms:modified>
</cp:coreProperties>
</file>