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０２庶務統計係\02統計\010　常住人口\R08\日立市の世帯数と常住人口\電子決裁資料\R080301\"/>
    </mc:Choice>
  </mc:AlternateContent>
  <xr:revisionPtr revIDLastSave="0" documentId="13_ncr:1_{4A60F3C5-6273-42BC-AE43-EB4DF3EB8F48}" xr6:coauthVersionLast="36" xr6:coauthVersionMax="47" xr10:uidLastSave="{00000000-0000-0000-0000-000000000000}"/>
  <bookViews>
    <workbookView xWindow="-120" yWindow="-120" windowWidth="29040" windowHeight="15840" tabRatio="619" xr2:uid="{00000000-000D-0000-FFFF-FFFF00000000}"/>
  </bookViews>
  <sheets>
    <sheet name="R8.3.1" sheetId="232" r:id="rId1"/>
    <sheet name="R8.2.1" sheetId="231" r:id="rId2"/>
    <sheet name="R8.1.1" sheetId="230" r:id="rId3"/>
  </sheets>
  <calcPr calcId="191029"/>
</workbook>
</file>

<file path=xl/calcChain.xml><?xml version="1.0" encoding="utf-8"?>
<calcChain xmlns="http://schemas.openxmlformats.org/spreadsheetml/2006/main">
  <c r="S14" i="232" l="1"/>
  <c r="R14" i="232"/>
  <c r="P14" i="232"/>
  <c r="O14" i="232"/>
  <c r="M14" i="232"/>
  <c r="L14" i="232"/>
  <c r="J14" i="232"/>
  <c r="I14" i="232"/>
  <c r="G14" i="232"/>
  <c r="F14" i="232"/>
  <c r="D14" i="232"/>
  <c r="C14" i="232"/>
  <c r="B14" i="232"/>
  <c r="T13" i="232"/>
  <c r="Q13" i="232"/>
  <c r="N13" i="232"/>
  <c r="K13" i="232"/>
  <c r="H13" i="232"/>
  <c r="E13" i="232"/>
  <c r="T12" i="232"/>
  <c r="Q12" i="232"/>
  <c r="N12" i="232"/>
  <c r="K12" i="232"/>
  <c r="H12" i="232"/>
  <c r="E12" i="232"/>
  <c r="T11" i="232"/>
  <c r="Q11" i="232"/>
  <c r="N11" i="232"/>
  <c r="K11" i="232"/>
  <c r="H11" i="232"/>
  <c r="E11" i="232"/>
  <c r="T10" i="232"/>
  <c r="Q10" i="232"/>
  <c r="N10" i="232"/>
  <c r="K10" i="232"/>
  <c r="H10" i="232"/>
  <c r="E10" i="232"/>
  <c r="T9" i="232"/>
  <c r="Q9" i="232"/>
  <c r="N9" i="232"/>
  <c r="K9" i="232"/>
  <c r="H9" i="232"/>
  <c r="E9" i="232"/>
  <c r="T8" i="232"/>
  <c r="Q8" i="232"/>
  <c r="N8" i="232"/>
  <c r="K8" i="232"/>
  <c r="H8" i="232"/>
  <c r="E8" i="232"/>
  <c r="T7" i="232"/>
  <c r="Q7" i="232"/>
  <c r="N7" i="232"/>
  <c r="K7" i="232"/>
  <c r="H7" i="232"/>
  <c r="E7" i="232"/>
  <c r="T14" i="232" l="1"/>
  <c r="N14" i="232"/>
  <c r="U12" i="232"/>
  <c r="U8" i="232"/>
  <c r="K14" i="232"/>
  <c r="Q14" i="232"/>
  <c r="U13" i="232"/>
  <c r="U10" i="232"/>
  <c r="H14" i="232"/>
  <c r="U11" i="232"/>
  <c r="U9" i="232"/>
  <c r="E14" i="232"/>
  <c r="U7" i="232"/>
  <c r="H12" i="231"/>
  <c r="S14" i="231"/>
  <c r="R14" i="231"/>
  <c r="P14" i="231"/>
  <c r="O14" i="231"/>
  <c r="M14" i="231"/>
  <c r="L14" i="231"/>
  <c r="J14" i="231"/>
  <c r="I14" i="231"/>
  <c r="G14" i="231"/>
  <c r="F14" i="231"/>
  <c r="D14" i="231"/>
  <c r="C14" i="231"/>
  <c r="B14" i="231"/>
  <c r="T13" i="231"/>
  <c r="Q13" i="231"/>
  <c r="N13" i="231"/>
  <c r="K13" i="231"/>
  <c r="H13" i="231"/>
  <c r="E13" i="231"/>
  <c r="T12" i="231"/>
  <c r="Q12" i="231"/>
  <c r="N12" i="231"/>
  <c r="K12" i="231"/>
  <c r="E12" i="231"/>
  <c r="T11" i="231"/>
  <c r="Q11" i="231"/>
  <c r="N11" i="231"/>
  <c r="K11" i="231"/>
  <c r="H11" i="231"/>
  <c r="E11" i="231"/>
  <c r="T10" i="231"/>
  <c r="Q10" i="231"/>
  <c r="N10" i="231"/>
  <c r="K10" i="231"/>
  <c r="H10" i="231"/>
  <c r="E10" i="231"/>
  <c r="T9" i="231"/>
  <c r="Q9" i="231"/>
  <c r="N9" i="231"/>
  <c r="K9" i="231"/>
  <c r="H9" i="231"/>
  <c r="E9" i="231"/>
  <c r="T8" i="231"/>
  <c r="Q8" i="231"/>
  <c r="N8" i="231"/>
  <c r="K8" i="231"/>
  <c r="H8" i="231"/>
  <c r="E8" i="231"/>
  <c r="T7" i="231"/>
  <c r="Q7" i="231"/>
  <c r="N7" i="231"/>
  <c r="K7" i="231"/>
  <c r="H7" i="231"/>
  <c r="E7" i="231"/>
  <c r="L15" i="232" l="1"/>
  <c r="F15" i="232"/>
  <c r="U14" i="232"/>
  <c r="T14" i="231"/>
  <c r="Q14" i="231"/>
  <c r="K14" i="231"/>
  <c r="H14" i="231"/>
  <c r="N14" i="231"/>
  <c r="U8" i="231"/>
  <c r="U10" i="231"/>
  <c r="U12" i="231"/>
  <c r="U9" i="231"/>
  <c r="U13" i="231"/>
  <c r="U11" i="231"/>
  <c r="U7" i="231"/>
  <c r="E14" i="231"/>
  <c r="S14" i="230"/>
  <c r="R14" i="230"/>
  <c r="P14" i="230"/>
  <c r="O14" i="230"/>
  <c r="M14" i="230"/>
  <c r="L14" i="230"/>
  <c r="J14" i="230"/>
  <c r="I14" i="230"/>
  <c r="G14" i="230"/>
  <c r="F14" i="230"/>
  <c r="D14" i="230"/>
  <c r="C14" i="230"/>
  <c r="B14" i="230"/>
  <c r="T13" i="230"/>
  <c r="Q13" i="230"/>
  <c r="N13" i="230"/>
  <c r="K13" i="230"/>
  <c r="H13" i="230"/>
  <c r="E13" i="230"/>
  <c r="T12" i="230"/>
  <c r="Q12" i="230"/>
  <c r="N12" i="230"/>
  <c r="K12" i="230"/>
  <c r="H12" i="230"/>
  <c r="E12" i="230"/>
  <c r="T11" i="230"/>
  <c r="Q11" i="230"/>
  <c r="N11" i="230"/>
  <c r="K11" i="230"/>
  <c r="H11" i="230"/>
  <c r="E11" i="230"/>
  <c r="T10" i="230"/>
  <c r="Q10" i="230"/>
  <c r="N10" i="230"/>
  <c r="K10" i="230"/>
  <c r="H10" i="230"/>
  <c r="E10" i="230"/>
  <c r="T9" i="230"/>
  <c r="Q9" i="230"/>
  <c r="N9" i="230"/>
  <c r="K9" i="230"/>
  <c r="H9" i="230"/>
  <c r="U9" i="230" s="1"/>
  <c r="E9" i="230"/>
  <c r="T8" i="230"/>
  <c r="Q8" i="230"/>
  <c r="N8" i="230"/>
  <c r="K8" i="230"/>
  <c r="H8" i="230"/>
  <c r="E8" i="230"/>
  <c r="T7" i="230"/>
  <c r="Q7" i="230"/>
  <c r="N7" i="230"/>
  <c r="K7" i="230"/>
  <c r="H7" i="230"/>
  <c r="E7" i="230"/>
  <c r="L15" i="231" l="1"/>
  <c r="F15" i="231"/>
  <c r="U14" i="231"/>
  <c r="U10" i="230"/>
  <c r="U11" i="230"/>
  <c r="T14" i="230"/>
  <c r="Q14" i="230"/>
  <c r="N14" i="230"/>
  <c r="U12" i="230"/>
  <c r="K14" i="230"/>
  <c r="U13" i="230"/>
  <c r="U8" i="230"/>
  <c r="H14" i="230"/>
  <c r="E14" i="230"/>
  <c r="U7" i="230"/>
  <c r="U14" i="230" l="1"/>
  <c r="L15" i="230"/>
  <c r="F15" i="230"/>
  <c r="C15" i="230" l="1"/>
  <c r="D15" i="230"/>
  <c r="B15" i="230"/>
  <c r="E15" i="230" l="1"/>
  <c r="C15" i="231"/>
  <c r="B15" i="231"/>
  <c r="D15" i="231"/>
  <c r="E15" i="231" l="1"/>
  <c r="C15" i="232"/>
  <c r="B15" i="232"/>
  <c r="D15" i="232"/>
  <c r="E15" i="232" l="1"/>
</calcChain>
</file>

<file path=xl/sharedStrings.xml><?xml version="1.0" encoding="utf-8"?>
<sst xmlns="http://schemas.openxmlformats.org/spreadsheetml/2006/main" count="129" uniqueCount="31">
  <si>
    <t>世帯数</t>
  </si>
  <si>
    <t>自然動態</t>
  </si>
  <si>
    <t>社会動態</t>
  </si>
  <si>
    <t>その他</t>
  </si>
  <si>
    <t>出生</t>
  </si>
  <si>
    <t>死亡</t>
  </si>
  <si>
    <t>転入</t>
  </si>
  <si>
    <t>転出</t>
  </si>
  <si>
    <t>転居</t>
  </si>
  <si>
    <t>男</t>
  </si>
  <si>
    <t>女</t>
  </si>
  <si>
    <t>総数</t>
  </si>
  <si>
    <t>計</t>
  </si>
  <si>
    <t>本庁</t>
  </si>
  <si>
    <t>南部</t>
  </si>
  <si>
    <t>日高</t>
  </si>
  <si>
    <t>豊浦</t>
  </si>
  <si>
    <t>西部</t>
  </si>
  <si>
    <t>合計</t>
  </si>
  <si>
    <t>前月との増減</t>
  </si>
  <si>
    <t>十王</t>
    <rPh sb="0" eb="2">
      <t>ジュウオウ</t>
    </rPh>
    <phoneticPr fontId="2"/>
  </si>
  <si>
    <t>前月</t>
    <rPh sb="0" eb="2">
      <t>ゼンゲツ</t>
    </rPh>
    <phoneticPr fontId="2"/>
  </si>
  <si>
    <t>常住人口</t>
    <rPh sb="0" eb="2">
      <t>ジョウジュウ</t>
    </rPh>
    <phoneticPr fontId="2"/>
  </si>
  <si>
    <t>(外国人含む）</t>
  </si>
  <si>
    <t>月間
増減</t>
    <phoneticPr fontId="2"/>
  </si>
  <si>
    <t>多賀</t>
    <rPh sb="0" eb="2">
      <t>タガ</t>
    </rPh>
    <phoneticPr fontId="2"/>
  </si>
  <si>
    <t>日立市の世帯数と常住人口</t>
    <phoneticPr fontId="2"/>
  </si>
  <si>
    <t>※1　自然動態、社会動態及び転居は、前１月分の状況です。
※2　令和2年国勢調査における10月1日現在の世帯数及び人口に、住民票の異動届　（転入出・転居・死亡・出生）による増減を加えて推計した世帯数及び人口です。</t>
    <rPh sb="32" eb="33">
      <t>レイ</t>
    </rPh>
    <rPh sb="33" eb="34">
      <t>ワ</t>
    </rPh>
    <rPh sb="46" eb="47">
      <t>ガツ</t>
    </rPh>
    <rPh sb="48" eb="49">
      <t>ヒ</t>
    </rPh>
    <rPh sb="49" eb="51">
      <t>ゲンザイ</t>
    </rPh>
    <rPh sb="52" eb="55">
      <t>セタイスウ</t>
    </rPh>
    <rPh sb="55" eb="56">
      <t>オヨ</t>
    </rPh>
    <rPh sb="57" eb="59">
      <t>ジンコウ</t>
    </rPh>
    <rPh sb="74" eb="76">
      <t>テンキョ</t>
    </rPh>
    <rPh sb="77" eb="79">
      <t>シボウ</t>
    </rPh>
    <phoneticPr fontId="2"/>
  </si>
  <si>
    <t>(令和8年1月1日現在）</t>
    <rPh sb="1" eb="3">
      <t>レイワ</t>
    </rPh>
    <phoneticPr fontId="2"/>
  </si>
  <si>
    <t>(令和8年2月1日現在）</t>
    <rPh sb="1" eb="3">
      <t>レイワ</t>
    </rPh>
    <phoneticPr fontId="2"/>
  </si>
  <si>
    <t>(令和8年3月1日現在）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</si>
</sst>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;&quot;△ &quot;0"/>
    <numFmt numFmtId="178" formatCode="\(#,##0\);\(&quot;△ &quot;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36">
    <xf numFmtId="0" fontId="0" fillId="0" borderId="0" xfId="0">
      <alignment vertical="center"/>
    </xf>
    <xf numFmtId="176" fontId="3" fillId="0" borderId="0" xfId="2" applyNumberFormat="1" applyFont="1" applyAlignment="1">
      <alignment horizontal="center" vertical="center"/>
    </xf>
    <xf numFmtId="176" fontId="3" fillId="0" borderId="0" xfId="2" applyNumberFormat="1" applyFont="1" applyAlignment="1">
      <alignment vertical="center"/>
    </xf>
    <xf numFmtId="176" fontId="3" fillId="0" borderId="0" xfId="2" applyNumberFormat="1" applyFont="1" applyAlignment="1">
      <alignment horizontal="left" vertical="center"/>
    </xf>
    <xf numFmtId="176" fontId="3" fillId="0" borderId="0" xfId="2" applyNumberFormat="1" applyFont="1" applyAlignment="1">
      <alignment horizontal="right" vertical="center"/>
    </xf>
    <xf numFmtId="0" fontId="3" fillId="0" borderId="1" xfId="3" applyFont="1" applyBorder="1">
      <alignment vertical="center"/>
    </xf>
    <xf numFmtId="177" fontId="3" fillId="0" borderId="1" xfId="3" applyNumberFormat="1" applyFont="1" applyBorder="1">
      <alignment vertical="center"/>
    </xf>
    <xf numFmtId="176" fontId="3" fillId="0" borderId="1" xfId="2" applyNumberFormat="1" applyFont="1" applyBorder="1" applyAlignment="1">
      <alignment vertical="center"/>
    </xf>
    <xf numFmtId="178" fontId="3" fillId="0" borderId="1" xfId="2" applyNumberFormat="1" applyFont="1" applyBorder="1" applyAlignment="1">
      <alignment horizontal="center" vertical="center"/>
    </xf>
    <xf numFmtId="176" fontId="3" fillId="0" borderId="2" xfId="2" applyNumberFormat="1" applyFont="1" applyBorder="1" applyAlignment="1">
      <alignment horizontal="center" vertical="center"/>
    </xf>
    <xf numFmtId="0" fontId="3" fillId="0" borderId="2" xfId="3" applyFont="1" applyBorder="1">
      <alignment vertical="center"/>
    </xf>
    <xf numFmtId="177" fontId="3" fillId="0" borderId="2" xfId="3" applyNumberFormat="1" applyFont="1" applyBorder="1">
      <alignment vertical="center"/>
    </xf>
    <xf numFmtId="176" fontId="3" fillId="0" borderId="3" xfId="2" applyNumberFormat="1" applyFont="1" applyBorder="1" applyAlignment="1">
      <alignment horizontal="center" vertical="center"/>
    </xf>
    <xf numFmtId="176" fontId="5" fillId="0" borderId="0" xfId="2" applyNumberFormat="1" applyFont="1" applyAlignment="1">
      <alignment vertical="center"/>
    </xf>
    <xf numFmtId="176" fontId="3" fillId="0" borderId="4" xfId="2" applyNumberFormat="1" applyFont="1" applyBorder="1" applyAlignment="1">
      <alignment vertical="center"/>
    </xf>
    <xf numFmtId="176" fontId="3" fillId="0" borderId="5" xfId="2" applyNumberFormat="1" applyFont="1" applyBorder="1" applyAlignment="1">
      <alignment vertical="center"/>
    </xf>
    <xf numFmtId="176" fontId="3" fillId="0" borderId="6" xfId="2" applyNumberFormat="1" applyFont="1" applyBorder="1" applyAlignment="1">
      <alignment vertical="center"/>
    </xf>
    <xf numFmtId="176" fontId="4" fillId="2" borderId="7" xfId="2" applyNumberFormat="1" applyFont="1" applyFill="1" applyBorder="1" applyAlignment="1">
      <alignment horizontal="center" vertical="center"/>
    </xf>
    <xf numFmtId="176" fontId="4" fillId="2" borderId="8" xfId="2" applyNumberFormat="1" applyFont="1" applyFill="1" applyBorder="1" applyAlignment="1">
      <alignment vertical="center"/>
    </xf>
    <xf numFmtId="176" fontId="4" fillId="2" borderId="9" xfId="2" applyNumberFormat="1" applyFont="1" applyFill="1" applyBorder="1" applyAlignment="1">
      <alignment vertical="center"/>
    </xf>
    <xf numFmtId="176" fontId="4" fillId="2" borderId="8" xfId="2" applyNumberFormat="1" applyFont="1" applyFill="1" applyBorder="1" applyAlignment="1">
      <alignment horizontal="right" vertical="center"/>
    </xf>
    <xf numFmtId="176" fontId="3" fillId="0" borderId="2" xfId="1" applyNumberFormat="1" applyFont="1" applyBorder="1" applyAlignment="1">
      <alignment vertical="center"/>
    </xf>
    <xf numFmtId="176" fontId="1" fillId="0" borderId="1" xfId="2" applyNumberFormat="1" applyBorder="1" applyAlignment="1">
      <alignment vertical="center"/>
    </xf>
    <xf numFmtId="176" fontId="3" fillId="0" borderId="2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3" xfId="2" applyNumberFormat="1" applyFont="1" applyBorder="1" applyAlignment="1">
      <alignment vertical="top" wrapText="1"/>
    </xf>
    <xf numFmtId="176" fontId="3" fillId="0" borderId="0" xfId="2" applyNumberFormat="1" applyFont="1" applyAlignment="1">
      <alignment vertical="top" wrapText="1"/>
    </xf>
    <xf numFmtId="176" fontId="6" fillId="0" borderId="0" xfId="2" applyNumberFormat="1" applyFont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 shrinkToFit="1"/>
    </xf>
    <xf numFmtId="176" fontId="3" fillId="0" borderId="10" xfId="2" applyNumberFormat="1" applyFont="1" applyBorder="1" applyAlignment="1">
      <alignment horizontal="center" vertical="center"/>
    </xf>
    <xf numFmtId="176" fontId="3" fillId="0" borderId="11" xfId="2" applyNumberFormat="1" applyFont="1" applyBorder="1" applyAlignment="1">
      <alignment horizontal="center" vertical="center"/>
    </xf>
    <xf numFmtId="176" fontId="3" fillId="0" borderId="12" xfId="2" applyNumberFormat="1" applyFont="1" applyBorder="1" applyAlignment="1">
      <alignment horizontal="center" vertical="center"/>
    </xf>
  </cellXfs>
  <cellStyles count="4">
    <cellStyle name="標準" xfId="0" builtinId="0"/>
    <cellStyle name="標準_1612jyojyu_1704jyojyu_1710jyojyu" xfId="1" xr:uid="{00000000-0005-0000-0000-000001000000}"/>
    <cellStyle name="標準_1612jyojyu_1801jyojyu_1803jyojyu" xfId="2" xr:uid="{00000000-0005-0000-0000-000002000000}"/>
    <cellStyle name="標準_ｈ16.12_1801jyojyu_1803jyojyu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3D90C-CC5E-41EF-9804-F26A28D499CA}">
  <sheetPr>
    <pageSetUpPr fitToPage="1"/>
  </sheetPr>
  <dimension ref="A1:U20"/>
  <sheetViews>
    <sheetView showGridLines="0" tabSelected="1" zoomScale="90" zoomScaleNormal="90" workbookViewId="0">
      <selection sqref="A1:U1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10.62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3" spans="1:21" x14ac:dyDescent="0.15">
      <c r="Q3" s="3"/>
      <c r="U3" s="4" t="s">
        <v>30</v>
      </c>
    </row>
    <row r="4" spans="1:21" x14ac:dyDescent="0.15">
      <c r="A4" s="30"/>
      <c r="B4" s="30" t="s">
        <v>0</v>
      </c>
      <c r="C4" s="30" t="s">
        <v>22</v>
      </c>
      <c r="D4" s="30"/>
      <c r="E4" s="30"/>
      <c r="F4" s="30" t="s">
        <v>1</v>
      </c>
      <c r="G4" s="30"/>
      <c r="H4" s="30"/>
      <c r="I4" s="30"/>
      <c r="J4" s="30"/>
      <c r="K4" s="30"/>
      <c r="L4" s="30" t="s">
        <v>2</v>
      </c>
      <c r="M4" s="30"/>
      <c r="N4" s="30"/>
      <c r="O4" s="30"/>
      <c r="P4" s="30"/>
      <c r="Q4" s="30"/>
      <c r="R4" s="30" t="s">
        <v>3</v>
      </c>
      <c r="S4" s="30"/>
      <c r="T4" s="30"/>
      <c r="U4" s="31" t="s">
        <v>24</v>
      </c>
    </row>
    <row r="5" spans="1:21" x14ac:dyDescent="0.15">
      <c r="A5" s="30"/>
      <c r="B5" s="30"/>
      <c r="C5" s="30"/>
      <c r="D5" s="30"/>
      <c r="E5" s="30"/>
      <c r="F5" s="30" t="s">
        <v>4</v>
      </c>
      <c r="G5" s="30"/>
      <c r="H5" s="30"/>
      <c r="I5" s="30" t="s">
        <v>5</v>
      </c>
      <c r="J5" s="30"/>
      <c r="K5" s="30"/>
      <c r="L5" s="30" t="s">
        <v>6</v>
      </c>
      <c r="M5" s="30"/>
      <c r="N5" s="30"/>
      <c r="O5" s="30" t="s">
        <v>7</v>
      </c>
      <c r="P5" s="30"/>
      <c r="Q5" s="30"/>
      <c r="R5" s="30" t="s">
        <v>8</v>
      </c>
      <c r="S5" s="30"/>
      <c r="T5" s="30"/>
      <c r="U5" s="32"/>
    </row>
    <row r="6" spans="1:21" x14ac:dyDescent="0.15">
      <c r="A6" s="30"/>
      <c r="B6" s="30"/>
      <c r="C6" s="26" t="s">
        <v>9</v>
      </c>
      <c r="D6" s="26" t="s">
        <v>10</v>
      </c>
      <c r="E6" s="26" t="s">
        <v>11</v>
      </c>
      <c r="F6" s="26" t="s">
        <v>9</v>
      </c>
      <c r="G6" s="26" t="s">
        <v>10</v>
      </c>
      <c r="H6" s="26" t="s">
        <v>12</v>
      </c>
      <c r="I6" s="26" t="s">
        <v>9</v>
      </c>
      <c r="J6" s="26" t="s">
        <v>10</v>
      </c>
      <c r="K6" s="26" t="s">
        <v>12</v>
      </c>
      <c r="L6" s="26" t="s">
        <v>9</v>
      </c>
      <c r="M6" s="26" t="s">
        <v>10</v>
      </c>
      <c r="N6" s="26" t="s">
        <v>12</v>
      </c>
      <c r="O6" s="26" t="s">
        <v>9</v>
      </c>
      <c r="P6" s="26" t="s">
        <v>10</v>
      </c>
      <c r="Q6" s="26" t="s">
        <v>12</v>
      </c>
      <c r="R6" s="26" t="s">
        <v>9</v>
      </c>
      <c r="S6" s="26" t="s">
        <v>10</v>
      </c>
      <c r="T6" s="26" t="s">
        <v>12</v>
      </c>
      <c r="U6" s="32"/>
    </row>
    <row r="7" spans="1:21" ht="36.75" customHeight="1" x14ac:dyDescent="0.15">
      <c r="A7" s="26" t="s">
        <v>13</v>
      </c>
      <c r="B7" s="7">
        <v>19468</v>
      </c>
      <c r="C7" s="7">
        <v>19222</v>
      </c>
      <c r="D7" s="7">
        <v>18956</v>
      </c>
      <c r="E7" s="7">
        <f>SUM(C7:D7)</f>
        <v>38178</v>
      </c>
      <c r="F7" s="5">
        <v>7</v>
      </c>
      <c r="G7" s="5">
        <v>4</v>
      </c>
      <c r="H7" s="5">
        <f>SUM(F7+G7)</f>
        <v>11</v>
      </c>
      <c r="I7" s="5">
        <v>35</v>
      </c>
      <c r="J7" s="5">
        <v>30</v>
      </c>
      <c r="K7" s="5">
        <f t="shared" ref="K7:K13" si="0">SUM(I7+J7)</f>
        <v>65</v>
      </c>
      <c r="L7" s="5">
        <v>55</v>
      </c>
      <c r="M7" s="5">
        <v>37</v>
      </c>
      <c r="N7" s="5">
        <f t="shared" ref="N7:N13" si="1">SUM(L7+M7)</f>
        <v>92</v>
      </c>
      <c r="O7" s="5">
        <v>63</v>
      </c>
      <c r="P7" s="5">
        <v>28</v>
      </c>
      <c r="Q7" s="5">
        <f t="shared" ref="Q7:Q13" si="2">SUM(O7+P7)</f>
        <v>91</v>
      </c>
      <c r="R7" s="6">
        <v>-12</v>
      </c>
      <c r="S7" s="6">
        <v>4</v>
      </c>
      <c r="T7" s="6">
        <f t="shared" ref="T7:T13" si="3">SUM(R7+S7)</f>
        <v>-8</v>
      </c>
      <c r="U7" s="7">
        <f>H7-K7+N7-Q7+T7</f>
        <v>-61</v>
      </c>
    </row>
    <row r="8" spans="1:21" ht="36.75" customHeight="1" x14ac:dyDescent="0.15">
      <c r="A8" s="26" t="s">
        <v>25</v>
      </c>
      <c r="B8" s="7">
        <v>27546</v>
      </c>
      <c r="C8" s="7">
        <v>28529</v>
      </c>
      <c r="D8" s="7">
        <v>28740</v>
      </c>
      <c r="E8" s="7">
        <f>SUM(C8:D8)</f>
        <v>57269</v>
      </c>
      <c r="F8" s="5">
        <v>4</v>
      </c>
      <c r="G8" s="5">
        <v>8</v>
      </c>
      <c r="H8" s="5">
        <f t="shared" ref="H8:H13" si="4">SUM(F8+G8)</f>
        <v>12</v>
      </c>
      <c r="I8" s="5">
        <v>40</v>
      </c>
      <c r="J8" s="5">
        <v>45</v>
      </c>
      <c r="K8" s="5">
        <f t="shared" si="0"/>
        <v>85</v>
      </c>
      <c r="L8" s="5">
        <v>53</v>
      </c>
      <c r="M8" s="5">
        <v>28</v>
      </c>
      <c r="N8" s="5">
        <f t="shared" si="1"/>
        <v>81</v>
      </c>
      <c r="O8" s="5">
        <v>63</v>
      </c>
      <c r="P8" s="5">
        <v>37</v>
      </c>
      <c r="Q8" s="5">
        <f t="shared" si="2"/>
        <v>100</v>
      </c>
      <c r="R8" s="6">
        <v>17</v>
      </c>
      <c r="S8" s="6">
        <v>0</v>
      </c>
      <c r="T8" s="6">
        <f t="shared" si="3"/>
        <v>17</v>
      </c>
      <c r="U8" s="7">
        <f>H8-K8+N8-Q8+T8</f>
        <v>-75</v>
      </c>
    </row>
    <row r="9" spans="1:21" ht="36.75" customHeight="1" x14ac:dyDescent="0.15">
      <c r="A9" s="26" t="s">
        <v>14</v>
      </c>
      <c r="B9" s="7">
        <v>10294</v>
      </c>
      <c r="C9" s="7">
        <v>10762</v>
      </c>
      <c r="D9" s="7">
        <v>10580</v>
      </c>
      <c r="E9" s="7">
        <f t="shared" ref="E9:E12" si="5">SUM(C9:D9)</f>
        <v>21342</v>
      </c>
      <c r="F9" s="5">
        <v>3</v>
      </c>
      <c r="G9" s="5">
        <v>1</v>
      </c>
      <c r="H9" s="5">
        <f>SUM(F9+G9)</f>
        <v>4</v>
      </c>
      <c r="I9" s="5">
        <v>18</v>
      </c>
      <c r="J9" s="5">
        <v>17</v>
      </c>
      <c r="K9" s="5">
        <f>SUM(I9+J9)</f>
        <v>35</v>
      </c>
      <c r="L9" s="5">
        <v>16</v>
      </c>
      <c r="M9" s="5">
        <v>15</v>
      </c>
      <c r="N9" s="5">
        <f>SUM(L9+M9)</f>
        <v>31</v>
      </c>
      <c r="O9" s="5">
        <v>19</v>
      </c>
      <c r="P9" s="5">
        <v>16</v>
      </c>
      <c r="Q9" s="5">
        <f t="shared" si="2"/>
        <v>35</v>
      </c>
      <c r="R9" s="6">
        <v>-4</v>
      </c>
      <c r="S9" s="6">
        <v>-5</v>
      </c>
      <c r="T9" s="6">
        <f t="shared" si="3"/>
        <v>-9</v>
      </c>
      <c r="U9" s="7">
        <f t="shared" ref="U9:U13" si="6">H9-K9+N9-Q9+T9</f>
        <v>-44</v>
      </c>
    </row>
    <row r="10" spans="1:21" ht="36.75" customHeight="1" x14ac:dyDescent="0.15">
      <c r="A10" s="26" t="s">
        <v>15</v>
      </c>
      <c r="B10" s="7">
        <v>9149</v>
      </c>
      <c r="C10" s="7">
        <v>9842</v>
      </c>
      <c r="D10" s="7">
        <v>10444</v>
      </c>
      <c r="E10" s="7">
        <f t="shared" si="5"/>
        <v>20286</v>
      </c>
      <c r="F10" s="5">
        <v>3</v>
      </c>
      <c r="G10" s="5">
        <v>4</v>
      </c>
      <c r="H10" s="5">
        <f t="shared" si="4"/>
        <v>7</v>
      </c>
      <c r="I10" s="5">
        <v>14</v>
      </c>
      <c r="J10" s="5">
        <v>16</v>
      </c>
      <c r="K10" s="5">
        <f t="shared" si="0"/>
        <v>30</v>
      </c>
      <c r="L10" s="5">
        <v>13</v>
      </c>
      <c r="M10" s="5">
        <v>18</v>
      </c>
      <c r="N10" s="5">
        <f t="shared" si="1"/>
        <v>31</v>
      </c>
      <c r="O10" s="5">
        <v>17</v>
      </c>
      <c r="P10" s="5">
        <v>18</v>
      </c>
      <c r="Q10" s="5">
        <f t="shared" si="2"/>
        <v>35</v>
      </c>
      <c r="R10" s="6">
        <v>-7</v>
      </c>
      <c r="S10" s="6">
        <v>1</v>
      </c>
      <c r="T10" s="6">
        <f t="shared" si="3"/>
        <v>-6</v>
      </c>
      <c r="U10" s="7">
        <f>H10-K10+N10-Q10+T10</f>
        <v>-33</v>
      </c>
    </row>
    <row r="11" spans="1:21" ht="36.75" customHeight="1" x14ac:dyDescent="0.15">
      <c r="A11" s="26" t="s">
        <v>16</v>
      </c>
      <c r="B11" s="7">
        <v>3753</v>
      </c>
      <c r="C11" s="7">
        <v>4365</v>
      </c>
      <c r="D11" s="7">
        <v>4556</v>
      </c>
      <c r="E11" s="7">
        <f t="shared" si="5"/>
        <v>8921</v>
      </c>
      <c r="F11" s="5">
        <v>0</v>
      </c>
      <c r="G11" s="5">
        <v>3</v>
      </c>
      <c r="H11" s="5">
        <f t="shared" si="4"/>
        <v>3</v>
      </c>
      <c r="I11" s="5">
        <v>5</v>
      </c>
      <c r="J11" s="5">
        <v>3</v>
      </c>
      <c r="K11" s="5">
        <f>SUM(I11+J11)</f>
        <v>8</v>
      </c>
      <c r="L11" s="5">
        <v>6</v>
      </c>
      <c r="M11" s="5">
        <v>9</v>
      </c>
      <c r="N11" s="5">
        <f t="shared" si="1"/>
        <v>15</v>
      </c>
      <c r="O11" s="5">
        <v>7</v>
      </c>
      <c r="P11" s="5">
        <v>5</v>
      </c>
      <c r="Q11" s="5">
        <f t="shared" si="2"/>
        <v>12</v>
      </c>
      <c r="R11" s="6">
        <v>6</v>
      </c>
      <c r="S11" s="6">
        <v>2</v>
      </c>
      <c r="T11" s="6">
        <f t="shared" si="3"/>
        <v>8</v>
      </c>
      <c r="U11" s="7">
        <f t="shared" si="6"/>
        <v>6</v>
      </c>
    </row>
    <row r="12" spans="1:21" ht="36.75" customHeight="1" x14ac:dyDescent="0.15">
      <c r="A12" s="26" t="s">
        <v>17</v>
      </c>
      <c r="B12" s="7">
        <v>382</v>
      </c>
      <c r="C12" s="7">
        <v>406</v>
      </c>
      <c r="D12" s="7">
        <v>446</v>
      </c>
      <c r="E12" s="7">
        <f t="shared" si="5"/>
        <v>852</v>
      </c>
      <c r="F12" s="5">
        <v>1</v>
      </c>
      <c r="G12" s="5">
        <v>0</v>
      </c>
      <c r="H12" s="5">
        <f t="shared" si="4"/>
        <v>1</v>
      </c>
      <c r="I12" s="5">
        <v>1</v>
      </c>
      <c r="J12" s="5">
        <v>3</v>
      </c>
      <c r="K12" s="5">
        <f t="shared" si="0"/>
        <v>4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1</v>
      </c>
      <c r="Q12" s="5">
        <f t="shared" si="2"/>
        <v>1</v>
      </c>
      <c r="R12" s="6">
        <v>0</v>
      </c>
      <c r="S12" s="6">
        <v>1</v>
      </c>
      <c r="T12" s="6">
        <f t="shared" si="3"/>
        <v>1</v>
      </c>
      <c r="U12" s="7">
        <f t="shared" si="6"/>
        <v>-3</v>
      </c>
    </row>
    <row r="13" spans="1:21" ht="36.75" customHeight="1" thickBot="1" x14ac:dyDescent="0.2">
      <c r="A13" s="9" t="s">
        <v>20</v>
      </c>
      <c r="B13" s="23">
        <v>5051</v>
      </c>
      <c r="C13" s="23">
        <v>5970</v>
      </c>
      <c r="D13" s="23">
        <v>6311</v>
      </c>
      <c r="E13" s="7">
        <f>SUM(C13:D13)</f>
        <v>12281</v>
      </c>
      <c r="F13" s="10">
        <v>2</v>
      </c>
      <c r="G13" s="10">
        <v>1</v>
      </c>
      <c r="H13" s="10">
        <f t="shared" si="4"/>
        <v>3</v>
      </c>
      <c r="I13" s="10">
        <v>7</v>
      </c>
      <c r="J13" s="10">
        <v>6</v>
      </c>
      <c r="K13" s="10">
        <f t="shared" si="0"/>
        <v>13</v>
      </c>
      <c r="L13" s="10">
        <v>8</v>
      </c>
      <c r="M13" s="10">
        <v>4</v>
      </c>
      <c r="N13" s="10">
        <f t="shared" si="1"/>
        <v>12</v>
      </c>
      <c r="O13" s="10">
        <v>12</v>
      </c>
      <c r="P13" s="10">
        <v>9</v>
      </c>
      <c r="Q13" s="10">
        <f t="shared" si="2"/>
        <v>21</v>
      </c>
      <c r="R13" s="11">
        <v>0</v>
      </c>
      <c r="S13" s="11">
        <v>-3</v>
      </c>
      <c r="T13" s="6">
        <f t="shared" si="3"/>
        <v>-3</v>
      </c>
      <c r="U13" s="7">
        <f t="shared" si="6"/>
        <v>-22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75643</v>
      </c>
      <c r="C14" s="20">
        <f>SUM(C7:C13)</f>
        <v>79096</v>
      </c>
      <c r="D14" s="20">
        <f>SUM(D7:D13)</f>
        <v>80033</v>
      </c>
      <c r="E14" s="18">
        <f>C14+D14</f>
        <v>159129</v>
      </c>
      <c r="F14" s="18">
        <f>SUM(F7:F13)</f>
        <v>20</v>
      </c>
      <c r="G14" s="18">
        <f>SUM(G7:G13)</f>
        <v>21</v>
      </c>
      <c r="H14" s="18">
        <f>SUM(H7:H13)</f>
        <v>41</v>
      </c>
      <c r="I14" s="18">
        <f>SUM(I7:I13)</f>
        <v>120</v>
      </c>
      <c r="J14" s="18">
        <f t="shared" ref="J14:U14" si="7">SUM(J7:J13)</f>
        <v>120</v>
      </c>
      <c r="K14" s="18">
        <f>SUM(K7:K13)</f>
        <v>240</v>
      </c>
      <c r="L14" s="18">
        <f t="shared" si="7"/>
        <v>151</v>
      </c>
      <c r="M14" s="18">
        <f t="shared" si="7"/>
        <v>111</v>
      </c>
      <c r="N14" s="18">
        <f t="shared" si="7"/>
        <v>262</v>
      </c>
      <c r="O14" s="18">
        <f t="shared" si="7"/>
        <v>181</v>
      </c>
      <c r="P14" s="18">
        <f t="shared" si="7"/>
        <v>114</v>
      </c>
      <c r="Q14" s="18">
        <f>SUM(Q7:Q13)</f>
        <v>295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-232</v>
      </c>
    </row>
    <row r="15" spans="1:21" ht="36.75" customHeight="1" thickTop="1" x14ac:dyDescent="0.15">
      <c r="A15" s="12" t="s">
        <v>19</v>
      </c>
      <c r="B15" s="21">
        <f>B14-B16</f>
        <v>-82</v>
      </c>
      <c r="C15" s="21">
        <f>C14-C16</f>
        <v>-130</v>
      </c>
      <c r="D15" s="21">
        <f>D14-D16</f>
        <v>-102</v>
      </c>
      <c r="E15" s="21">
        <f>C15+D15</f>
        <v>-232</v>
      </c>
      <c r="F15" s="33">
        <f>H14-K14</f>
        <v>-199</v>
      </c>
      <c r="G15" s="34"/>
      <c r="H15" s="34"/>
      <c r="I15" s="34"/>
      <c r="J15" s="34"/>
      <c r="K15" s="35"/>
      <c r="L15" s="33">
        <f>N14-Q14</f>
        <v>-33</v>
      </c>
      <c r="M15" s="34"/>
      <c r="N15" s="34"/>
      <c r="O15" s="34"/>
      <c r="P15" s="34"/>
      <c r="Q15" s="35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75725</v>
      </c>
      <c r="C16" s="22">
        <v>79226</v>
      </c>
      <c r="D16" s="22">
        <v>80135</v>
      </c>
      <c r="E16" s="22">
        <v>159361</v>
      </c>
      <c r="G16" s="27" t="s">
        <v>27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1:21" x14ac:dyDescent="0.15">
      <c r="A17" s="3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spans="1:21" x14ac:dyDescent="0.15">
      <c r="A18" s="3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</row>
    <row r="19" spans="1:21" x14ac:dyDescent="0.15"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</row>
    <row r="20" spans="1:21" x14ac:dyDescent="0.15">
      <c r="A20" s="3"/>
    </row>
  </sheetData>
  <mergeCells count="16">
    <mergeCell ref="L5:N5"/>
    <mergeCell ref="O5:Q5"/>
    <mergeCell ref="R5:T5"/>
    <mergeCell ref="F15:K15"/>
    <mergeCell ref="L15:Q15"/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D1A73-6E54-42F6-AEAB-EBAE3AD792F0}">
  <sheetPr>
    <pageSetUpPr fitToPage="1"/>
  </sheetPr>
  <dimension ref="A1:U20"/>
  <sheetViews>
    <sheetView showGridLines="0" topLeftCell="A10" zoomScaleNormal="100" workbookViewId="0">
      <selection activeCell="B14" sqref="B14: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3" spans="1:21" x14ac:dyDescent="0.15">
      <c r="Q3" s="3"/>
      <c r="U3" s="4" t="s">
        <v>29</v>
      </c>
    </row>
    <row r="4" spans="1:21" x14ac:dyDescent="0.15">
      <c r="A4" s="30"/>
      <c r="B4" s="30" t="s">
        <v>0</v>
      </c>
      <c r="C4" s="30" t="s">
        <v>22</v>
      </c>
      <c r="D4" s="30"/>
      <c r="E4" s="30"/>
      <c r="F4" s="30" t="s">
        <v>1</v>
      </c>
      <c r="G4" s="30"/>
      <c r="H4" s="30"/>
      <c r="I4" s="30"/>
      <c r="J4" s="30"/>
      <c r="K4" s="30"/>
      <c r="L4" s="30" t="s">
        <v>2</v>
      </c>
      <c r="M4" s="30"/>
      <c r="N4" s="30"/>
      <c r="O4" s="30"/>
      <c r="P4" s="30"/>
      <c r="Q4" s="30"/>
      <c r="R4" s="30" t="s">
        <v>3</v>
      </c>
      <c r="S4" s="30"/>
      <c r="T4" s="30"/>
      <c r="U4" s="31" t="s">
        <v>24</v>
      </c>
    </row>
    <row r="5" spans="1:21" x14ac:dyDescent="0.15">
      <c r="A5" s="30"/>
      <c r="B5" s="30"/>
      <c r="C5" s="30"/>
      <c r="D5" s="30"/>
      <c r="E5" s="30"/>
      <c r="F5" s="30" t="s">
        <v>4</v>
      </c>
      <c r="G5" s="30"/>
      <c r="H5" s="30"/>
      <c r="I5" s="30" t="s">
        <v>5</v>
      </c>
      <c r="J5" s="30"/>
      <c r="K5" s="30"/>
      <c r="L5" s="30" t="s">
        <v>6</v>
      </c>
      <c r="M5" s="30"/>
      <c r="N5" s="30"/>
      <c r="O5" s="30" t="s">
        <v>7</v>
      </c>
      <c r="P5" s="30"/>
      <c r="Q5" s="30"/>
      <c r="R5" s="30" t="s">
        <v>8</v>
      </c>
      <c r="S5" s="30"/>
      <c r="T5" s="30"/>
      <c r="U5" s="32"/>
    </row>
    <row r="6" spans="1:21" x14ac:dyDescent="0.15">
      <c r="A6" s="30"/>
      <c r="B6" s="30"/>
      <c r="C6" s="25" t="s">
        <v>9</v>
      </c>
      <c r="D6" s="25" t="s">
        <v>10</v>
      </c>
      <c r="E6" s="25" t="s">
        <v>11</v>
      </c>
      <c r="F6" s="25" t="s">
        <v>9</v>
      </c>
      <c r="G6" s="25" t="s">
        <v>10</v>
      </c>
      <c r="H6" s="25" t="s">
        <v>12</v>
      </c>
      <c r="I6" s="25" t="s">
        <v>9</v>
      </c>
      <c r="J6" s="25" t="s">
        <v>10</v>
      </c>
      <c r="K6" s="25" t="s">
        <v>12</v>
      </c>
      <c r="L6" s="25" t="s">
        <v>9</v>
      </c>
      <c r="M6" s="25" t="s">
        <v>10</v>
      </c>
      <c r="N6" s="25" t="s">
        <v>12</v>
      </c>
      <c r="O6" s="25" t="s">
        <v>9</v>
      </c>
      <c r="P6" s="25" t="s">
        <v>10</v>
      </c>
      <c r="Q6" s="25" t="s">
        <v>12</v>
      </c>
      <c r="R6" s="25" t="s">
        <v>9</v>
      </c>
      <c r="S6" s="25" t="s">
        <v>10</v>
      </c>
      <c r="T6" s="25" t="s">
        <v>12</v>
      </c>
      <c r="U6" s="32"/>
    </row>
    <row r="7" spans="1:21" ht="36.75" customHeight="1" x14ac:dyDescent="0.15">
      <c r="A7" s="25" t="s">
        <v>13</v>
      </c>
      <c r="B7" s="7">
        <v>19501</v>
      </c>
      <c r="C7" s="7">
        <v>19270</v>
      </c>
      <c r="D7" s="7">
        <v>18969</v>
      </c>
      <c r="E7" s="7">
        <f>SUM(C7:D7)</f>
        <v>38239</v>
      </c>
      <c r="F7" s="5">
        <v>4</v>
      </c>
      <c r="G7" s="5">
        <v>5</v>
      </c>
      <c r="H7" s="5">
        <f>SUM(F7+G7)</f>
        <v>9</v>
      </c>
      <c r="I7" s="5">
        <v>37</v>
      </c>
      <c r="J7" s="5">
        <v>38</v>
      </c>
      <c r="K7" s="5">
        <f t="shared" ref="K7:K13" si="0">SUM(I7+J7)</f>
        <v>75</v>
      </c>
      <c r="L7" s="5">
        <v>50</v>
      </c>
      <c r="M7" s="5">
        <v>21</v>
      </c>
      <c r="N7" s="5">
        <f t="shared" ref="N7:N13" si="1">SUM(L7+M7)</f>
        <v>71</v>
      </c>
      <c r="O7" s="5">
        <v>38</v>
      </c>
      <c r="P7" s="5">
        <v>22</v>
      </c>
      <c r="Q7" s="5">
        <f t="shared" ref="Q7:Q13" si="2">SUM(O7+P7)</f>
        <v>60</v>
      </c>
      <c r="R7" s="6">
        <v>-4</v>
      </c>
      <c r="S7" s="6">
        <v>-1</v>
      </c>
      <c r="T7" s="6">
        <f t="shared" ref="T7:T13" si="3">SUM(R7+S7)</f>
        <v>-5</v>
      </c>
      <c r="U7" s="7">
        <f>H7-K7+N7-Q7+T7</f>
        <v>-60</v>
      </c>
    </row>
    <row r="8" spans="1:21" ht="36.75" customHeight="1" x14ac:dyDescent="0.15">
      <c r="A8" s="25" t="s">
        <v>25</v>
      </c>
      <c r="B8" s="7">
        <v>27565</v>
      </c>
      <c r="C8" s="7">
        <v>28558</v>
      </c>
      <c r="D8" s="7">
        <v>28786</v>
      </c>
      <c r="E8" s="7">
        <f>SUM(C8:D8)</f>
        <v>57344</v>
      </c>
      <c r="F8" s="5">
        <v>6</v>
      </c>
      <c r="G8" s="5">
        <v>9</v>
      </c>
      <c r="H8" s="5">
        <f t="shared" ref="H8:H13" si="4">SUM(F8+G8)</f>
        <v>15</v>
      </c>
      <c r="I8" s="5">
        <v>50</v>
      </c>
      <c r="J8" s="5">
        <v>47</v>
      </c>
      <c r="K8" s="5">
        <f t="shared" si="0"/>
        <v>97</v>
      </c>
      <c r="L8" s="5">
        <v>66</v>
      </c>
      <c r="M8" s="5">
        <v>52</v>
      </c>
      <c r="N8" s="5">
        <f t="shared" si="1"/>
        <v>118</v>
      </c>
      <c r="O8" s="5">
        <v>63</v>
      </c>
      <c r="P8" s="5">
        <v>41</v>
      </c>
      <c r="Q8" s="5">
        <f t="shared" si="2"/>
        <v>104</v>
      </c>
      <c r="R8" s="6">
        <v>14</v>
      </c>
      <c r="S8" s="6">
        <v>5</v>
      </c>
      <c r="T8" s="6">
        <f t="shared" si="3"/>
        <v>19</v>
      </c>
      <c r="U8" s="7">
        <f>H8-K8+N8-Q8+T8</f>
        <v>-49</v>
      </c>
    </row>
    <row r="9" spans="1:21" ht="36.75" customHeight="1" x14ac:dyDescent="0.15">
      <c r="A9" s="25" t="s">
        <v>14</v>
      </c>
      <c r="B9" s="7">
        <v>10318</v>
      </c>
      <c r="C9" s="7">
        <v>10784</v>
      </c>
      <c r="D9" s="7">
        <v>10602</v>
      </c>
      <c r="E9" s="7">
        <f t="shared" ref="E9:E12" si="5">SUM(C9:D9)</f>
        <v>21386</v>
      </c>
      <c r="F9" s="5">
        <v>8</v>
      </c>
      <c r="G9" s="5">
        <v>4</v>
      </c>
      <c r="H9" s="5">
        <f>SUM(F9+G9)</f>
        <v>12</v>
      </c>
      <c r="I9" s="5">
        <v>17</v>
      </c>
      <c r="J9" s="5">
        <v>22</v>
      </c>
      <c r="K9" s="5">
        <f>SUM(I9+J9)</f>
        <v>39</v>
      </c>
      <c r="L9" s="5">
        <v>17</v>
      </c>
      <c r="M9" s="5">
        <v>13</v>
      </c>
      <c r="N9" s="5">
        <f>SUM(L9+M9)</f>
        <v>30</v>
      </c>
      <c r="O9" s="5">
        <v>33</v>
      </c>
      <c r="P9" s="5">
        <v>18</v>
      </c>
      <c r="Q9" s="5">
        <f t="shared" si="2"/>
        <v>51</v>
      </c>
      <c r="R9" s="6">
        <v>-7</v>
      </c>
      <c r="S9" s="6">
        <v>1</v>
      </c>
      <c r="T9" s="6">
        <f t="shared" si="3"/>
        <v>-6</v>
      </c>
      <c r="U9" s="7">
        <f t="shared" ref="U9:U13" si="6">H9-K9+N9-Q9+T9</f>
        <v>-54</v>
      </c>
    </row>
    <row r="10" spans="1:21" ht="36.75" customHeight="1" x14ac:dyDescent="0.15">
      <c r="A10" s="25" t="s">
        <v>15</v>
      </c>
      <c r="B10" s="7">
        <v>9155</v>
      </c>
      <c r="C10" s="7">
        <v>9864</v>
      </c>
      <c r="D10" s="7">
        <v>10455</v>
      </c>
      <c r="E10" s="7">
        <f t="shared" si="5"/>
        <v>20319</v>
      </c>
      <c r="F10" s="5">
        <v>7</v>
      </c>
      <c r="G10" s="5">
        <v>2</v>
      </c>
      <c r="H10" s="5">
        <f t="shared" si="4"/>
        <v>9</v>
      </c>
      <c r="I10" s="5">
        <v>35</v>
      </c>
      <c r="J10" s="5">
        <v>13</v>
      </c>
      <c r="K10" s="5">
        <f t="shared" si="0"/>
        <v>48</v>
      </c>
      <c r="L10" s="5">
        <v>13</v>
      </c>
      <c r="M10" s="5">
        <v>10</v>
      </c>
      <c r="N10" s="5">
        <f t="shared" si="1"/>
        <v>23</v>
      </c>
      <c r="O10" s="5">
        <v>21</v>
      </c>
      <c r="P10" s="5">
        <v>12</v>
      </c>
      <c r="Q10" s="5">
        <f t="shared" si="2"/>
        <v>33</v>
      </c>
      <c r="R10" s="6">
        <v>-3</v>
      </c>
      <c r="S10" s="6">
        <v>-5</v>
      </c>
      <c r="T10" s="6">
        <f t="shared" si="3"/>
        <v>-8</v>
      </c>
      <c r="U10" s="7">
        <f>H10-K10+N10-Q10+T10</f>
        <v>-57</v>
      </c>
    </row>
    <row r="11" spans="1:21" ht="36.75" customHeight="1" x14ac:dyDescent="0.15">
      <c r="A11" s="25" t="s">
        <v>16</v>
      </c>
      <c r="B11" s="7">
        <v>3747</v>
      </c>
      <c r="C11" s="7">
        <v>4365</v>
      </c>
      <c r="D11" s="7">
        <v>4550</v>
      </c>
      <c r="E11" s="7">
        <f t="shared" si="5"/>
        <v>8915</v>
      </c>
      <c r="F11" s="5">
        <v>4</v>
      </c>
      <c r="G11" s="5">
        <v>0</v>
      </c>
      <c r="H11" s="5">
        <f t="shared" si="4"/>
        <v>4</v>
      </c>
      <c r="I11" s="5">
        <v>8</v>
      </c>
      <c r="J11" s="5">
        <v>6</v>
      </c>
      <c r="K11" s="5">
        <f>SUM(I11+J11)</f>
        <v>14</v>
      </c>
      <c r="L11" s="5">
        <v>5</v>
      </c>
      <c r="M11" s="5">
        <v>6</v>
      </c>
      <c r="N11" s="5">
        <f t="shared" si="1"/>
        <v>11</v>
      </c>
      <c r="O11" s="5">
        <v>8</v>
      </c>
      <c r="P11" s="5">
        <v>14</v>
      </c>
      <c r="Q11" s="5">
        <f t="shared" si="2"/>
        <v>22</v>
      </c>
      <c r="R11" s="6">
        <v>3</v>
      </c>
      <c r="S11" s="6">
        <v>1</v>
      </c>
      <c r="T11" s="6">
        <f t="shared" si="3"/>
        <v>4</v>
      </c>
      <c r="U11" s="7">
        <f t="shared" si="6"/>
        <v>-17</v>
      </c>
    </row>
    <row r="12" spans="1:21" ht="36.75" customHeight="1" x14ac:dyDescent="0.15">
      <c r="A12" s="25" t="s">
        <v>17</v>
      </c>
      <c r="B12" s="7">
        <v>384</v>
      </c>
      <c r="C12" s="7">
        <v>406</v>
      </c>
      <c r="D12" s="7">
        <v>449</v>
      </c>
      <c r="E12" s="7">
        <f t="shared" si="5"/>
        <v>855</v>
      </c>
      <c r="F12" s="5">
        <v>0</v>
      </c>
      <c r="G12" s="5">
        <v>0</v>
      </c>
      <c r="H12" s="5">
        <f t="shared" si="4"/>
        <v>0</v>
      </c>
      <c r="I12" s="5">
        <v>2</v>
      </c>
      <c r="J12" s="5">
        <v>3</v>
      </c>
      <c r="K12" s="5">
        <f t="shared" si="0"/>
        <v>5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0</v>
      </c>
      <c r="Q12" s="5">
        <f t="shared" si="2"/>
        <v>0</v>
      </c>
      <c r="R12" s="6">
        <v>0</v>
      </c>
      <c r="S12" s="6">
        <v>0</v>
      </c>
      <c r="T12" s="6">
        <f t="shared" si="3"/>
        <v>0</v>
      </c>
      <c r="U12" s="7">
        <f t="shared" si="6"/>
        <v>-5</v>
      </c>
    </row>
    <row r="13" spans="1:21" ht="36.75" customHeight="1" thickBot="1" x14ac:dyDescent="0.2">
      <c r="A13" s="9" t="s">
        <v>20</v>
      </c>
      <c r="B13" s="23">
        <v>5055</v>
      </c>
      <c r="C13" s="23">
        <v>5979</v>
      </c>
      <c r="D13" s="23">
        <v>6324</v>
      </c>
      <c r="E13" s="7">
        <f>SUM(C13:D13)</f>
        <v>12303</v>
      </c>
      <c r="F13" s="10">
        <v>0</v>
      </c>
      <c r="G13" s="10">
        <v>1</v>
      </c>
      <c r="H13" s="10">
        <f t="shared" si="4"/>
        <v>1</v>
      </c>
      <c r="I13" s="10">
        <v>13</v>
      </c>
      <c r="J13" s="10">
        <v>7</v>
      </c>
      <c r="K13" s="10">
        <f t="shared" si="0"/>
        <v>20</v>
      </c>
      <c r="L13" s="10">
        <v>7</v>
      </c>
      <c r="M13" s="10">
        <v>11</v>
      </c>
      <c r="N13" s="10">
        <f t="shared" si="1"/>
        <v>18</v>
      </c>
      <c r="O13" s="10">
        <v>13</v>
      </c>
      <c r="P13" s="10">
        <v>13</v>
      </c>
      <c r="Q13" s="10">
        <f t="shared" si="2"/>
        <v>26</v>
      </c>
      <c r="R13" s="11">
        <v>-3</v>
      </c>
      <c r="S13" s="11">
        <v>-1</v>
      </c>
      <c r="T13" s="6">
        <f t="shared" si="3"/>
        <v>-4</v>
      </c>
      <c r="U13" s="7">
        <f t="shared" si="6"/>
        <v>-31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75725</v>
      </c>
      <c r="C14" s="20">
        <f>SUM(C7:C13)</f>
        <v>79226</v>
      </c>
      <c r="D14" s="20">
        <f>SUM(D7:D13)</f>
        <v>80135</v>
      </c>
      <c r="E14" s="18">
        <f>C14+D14</f>
        <v>159361</v>
      </c>
      <c r="F14" s="18">
        <f>SUM(F7:F13)</f>
        <v>29</v>
      </c>
      <c r="G14" s="18">
        <f>SUM(G7:G13)</f>
        <v>21</v>
      </c>
      <c r="H14" s="18">
        <f>SUM(H7:H13)</f>
        <v>50</v>
      </c>
      <c r="I14" s="18">
        <f>SUM(I7:I13)</f>
        <v>162</v>
      </c>
      <c r="J14" s="18">
        <f t="shared" ref="J14:U14" si="7">SUM(J7:J13)</f>
        <v>136</v>
      </c>
      <c r="K14" s="18">
        <f>SUM(K7:K13)</f>
        <v>298</v>
      </c>
      <c r="L14" s="18">
        <f t="shared" si="7"/>
        <v>158</v>
      </c>
      <c r="M14" s="18">
        <f t="shared" si="7"/>
        <v>113</v>
      </c>
      <c r="N14" s="18">
        <f t="shared" si="7"/>
        <v>271</v>
      </c>
      <c r="O14" s="18">
        <f t="shared" si="7"/>
        <v>176</v>
      </c>
      <c r="P14" s="18">
        <f t="shared" si="7"/>
        <v>120</v>
      </c>
      <c r="Q14" s="18">
        <f>SUM(Q7:Q13)</f>
        <v>296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-273</v>
      </c>
    </row>
    <row r="15" spans="1:21" ht="36.75" customHeight="1" thickTop="1" x14ac:dyDescent="0.15">
      <c r="A15" s="12" t="s">
        <v>19</v>
      </c>
      <c r="B15" s="21">
        <f>B14-B16</f>
        <v>-57</v>
      </c>
      <c r="C15" s="21">
        <f>C14-C16</f>
        <v>-151</v>
      </c>
      <c r="D15" s="21">
        <f>D14-D16</f>
        <v>-122</v>
      </c>
      <c r="E15" s="21">
        <f>C15+D15</f>
        <v>-273</v>
      </c>
      <c r="F15" s="33">
        <f>H14-K14</f>
        <v>-248</v>
      </c>
      <c r="G15" s="34"/>
      <c r="H15" s="34"/>
      <c r="I15" s="34"/>
      <c r="J15" s="34"/>
      <c r="K15" s="35"/>
      <c r="L15" s="33">
        <f>N14-Q14</f>
        <v>-25</v>
      </c>
      <c r="M15" s="34"/>
      <c r="N15" s="34"/>
      <c r="O15" s="34"/>
      <c r="P15" s="34"/>
      <c r="Q15" s="35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75782</v>
      </c>
      <c r="C16" s="22">
        <v>79377</v>
      </c>
      <c r="D16" s="22">
        <v>80257</v>
      </c>
      <c r="E16" s="22">
        <v>159634</v>
      </c>
      <c r="G16" s="27" t="s">
        <v>27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1:21" x14ac:dyDescent="0.15">
      <c r="A17" s="3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spans="1:21" x14ac:dyDescent="0.15">
      <c r="A18" s="3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</row>
    <row r="19" spans="1:21" x14ac:dyDescent="0.15"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CCFE-3B13-4947-9DAD-4DD31A00A5DE}">
  <sheetPr>
    <pageSetUpPr fitToPage="1"/>
  </sheetPr>
  <dimension ref="A1:U20"/>
  <sheetViews>
    <sheetView showGridLines="0" zoomScale="130" zoomScaleNormal="130" workbookViewId="0">
      <selection sqref="A1:U1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3" spans="1:21" x14ac:dyDescent="0.15">
      <c r="Q3" s="3"/>
      <c r="U3" s="4" t="s">
        <v>28</v>
      </c>
    </row>
    <row r="4" spans="1:21" x14ac:dyDescent="0.15">
      <c r="A4" s="30"/>
      <c r="B4" s="30" t="s">
        <v>0</v>
      </c>
      <c r="C4" s="30" t="s">
        <v>22</v>
      </c>
      <c r="D4" s="30"/>
      <c r="E4" s="30"/>
      <c r="F4" s="30" t="s">
        <v>1</v>
      </c>
      <c r="G4" s="30"/>
      <c r="H4" s="30"/>
      <c r="I4" s="30"/>
      <c r="J4" s="30"/>
      <c r="K4" s="30"/>
      <c r="L4" s="30" t="s">
        <v>2</v>
      </c>
      <c r="M4" s="30"/>
      <c r="N4" s="30"/>
      <c r="O4" s="30"/>
      <c r="P4" s="30"/>
      <c r="Q4" s="30"/>
      <c r="R4" s="30" t="s">
        <v>3</v>
      </c>
      <c r="S4" s="30"/>
      <c r="T4" s="30"/>
      <c r="U4" s="31" t="s">
        <v>24</v>
      </c>
    </row>
    <row r="5" spans="1:21" x14ac:dyDescent="0.15">
      <c r="A5" s="30"/>
      <c r="B5" s="30"/>
      <c r="C5" s="30"/>
      <c r="D5" s="30"/>
      <c r="E5" s="30"/>
      <c r="F5" s="30" t="s">
        <v>4</v>
      </c>
      <c r="G5" s="30"/>
      <c r="H5" s="30"/>
      <c r="I5" s="30" t="s">
        <v>5</v>
      </c>
      <c r="J5" s="30"/>
      <c r="K5" s="30"/>
      <c r="L5" s="30" t="s">
        <v>6</v>
      </c>
      <c r="M5" s="30"/>
      <c r="N5" s="30"/>
      <c r="O5" s="30" t="s">
        <v>7</v>
      </c>
      <c r="P5" s="30"/>
      <c r="Q5" s="30"/>
      <c r="R5" s="30" t="s">
        <v>8</v>
      </c>
      <c r="S5" s="30"/>
      <c r="T5" s="30"/>
      <c r="U5" s="32"/>
    </row>
    <row r="6" spans="1:21" x14ac:dyDescent="0.15">
      <c r="A6" s="30"/>
      <c r="B6" s="30"/>
      <c r="C6" s="24" t="s">
        <v>9</v>
      </c>
      <c r="D6" s="24" t="s">
        <v>10</v>
      </c>
      <c r="E6" s="24" t="s">
        <v>11</v>
      </c>
      <c r="F6" s="24" t="s">
        <v>9</v>
      </c>
      <c r="G6" s="24" t="s">
        <v>10</v>
      </c>
      <c r="H6" s="24" t="s">
        <v>12</v>
      </c>
      <c r="I6" s="24" t="s">
        <v>9</v>
      </c>
      <c r="J6" s="24" t="s">
        <v>10</v>
      </c>
      <c r="K6" s="24" t="s">
        <v>12</v>
      </c>
      <c r="L6" s="24" t="s">
        <v>9</v>
      </c>
      <c r="M6" s="24" t="s">
        <v>10</v>
      </c>
      <c r="N6" s="24" t="s">
        <v>12</v>
      </c>
      <c r="O6" s="24" t="s">
        <v>9</v>
      </c>
      <c r="P6" s="24" t="s">
        <v>10</v>
      </c>
      <c r="Q6" s="24" t="s">
        <v>12</v>
      </c>
      <c r="R6" s="24" t="s">
        <v>9</v>
      </c>
      <c r="S6" s="24" t="s">
        <v>10</v>
      </c>
      <c r="T6" s="24" t="s">
        <v>12</v>
      </c>
      <c r="U6" s="32"/>
    </row>
    <row r="7" spans="1:21" ht="36.75" customHeight="1" x14ac:dyDescent="0.15">
      <c r="A7" s="24" t="s">
        <v>13</v>
      </c>
      <c r="B7" s="7">
        <v>19516</v>
      </c>
      <c r="C7" s="7">
        <v>19295</v>
      </c>
      <c r="D7" s="7">
        <v>19004</v>
      </c>
      <c r="E7" s="7">
        <f>SUM(C7:D7)</f>
        <v>38299</v>
      </c>
      <c r="F7" s="5">
        <v>3</v>
      </c>
      <c r="G7" s="5">
        <v>0</v>
      </c>
      <c r="H7" s="5">
        <f>SUM(F7+G7)</f>
        <v>3</v>
      </c>
      <c r="I7" s="5">
        <v>29</v>
      </c>
      <c r="J7" s="5">
        <v>25</v>
      </c>
      <c r="K7" s="5">
        <f t="shared" ref="K7:K13" si="0">SUM(I7+J7)</f>
        <v>54</v>
      </c>
      <c r="L7" s="5">
        <v>36</v>
      </c>
      <c r="M7" s="5">
        <v>37</v>
      </c>
      <c r="N7" s="5">
        <f t="shared" ref="N7:N13" si="1">SUM(L7+M7)</f>
        <v>73</v>
      </c>
      <c r="O7" s="5">
        <v>49</v>
      </c>
      <c r="P7" s="5">
        <v>35</v>
      </c>
      <c r="Q7" s="5">
        <f t="shared" ref="Q7:Q13" si="2">SUM(O7+P7)</f>
        <v>84</v>
      </c>
      <c r="R7" s="6">
        <v>4</v>
      </c>
      <c r="S7" s="6">
        <v>-3</v>
      </c>
      <c r="T7" s="6">
        <f t="shared" ref="T7:T13" si="3">SUM(R7+S7)</f>
        <v>1</v>
      </c>
      <c r="U7" s="7">
        <f>H7-K7+N7-Q7+T7</f>
        <v>-61</v>
      </c>
    </row>
    <row r="8" spans="1:21" ht="36.75" customHeight="1" x14ac:dyDescent="0.15">
      <c r="A8" s="24" t="s">
        <v>25</v>
      </c>
      <c r="B8" s="7">
        <v>27555</v>
      </c>
      <c r="C8" s="7">
        <v>28585</v>
      </c>
      <c r="D8" s="7">
        <v>28808</v>
      </c>
      <c r="E8" s="7">
        <f>SUM(C8:D8)</f>
        <v>57393</v>
      </c>
      <c r="F8" s="5">
        <v>7</v>
      </c>
      <c r="G8" s="5">
        <v>10</v>
      </c>
      <c r="H8" s="5">
        <f t="shared" ref="H8:H13" si="4">SUM(F8+G8)</f>
        <v>17</v>
      </c>
      <c r="I8" s="5">
        <v>53</v>
      </c>
      <c r="J8" s="5">
        <v>33</v>
      </c>
      <c r="K8" s="5">
        <f t="shared" si="0"/>
        <v>86</v>
      </c>
      <c r="L8" s="5">
        <v>51</v>
      </c>
      <c r="M8" s="5">
        <v>36</v>
      </c>
      <c r="N8" s="5">
        <f t="shared" si="1"/>
        <v>87</v>
      </c>
      <c r="O8" s="5">
        <v>72</v>
      </c>
      <c r="P8" s="5">
        <v>47</v>
      </c>
      <c r="Q8" s="5">
        <f t="shared" si="2"/>
        <v>119</v>
      </c>
      <c r="R8" s="6">
        <v>1</v>
      </c>
      <c r="S8" s="6">
        <v>11</v>
      </c>
      <c r="T8" s="6">
        <f t="shared" si="3"/>
        <v>12</v>
      </c>
      <c r="U8" s="7">
        <f>H8-K8+N8-Q8+T8</f>
        <v>-89</v>
      </c>
    </row>
    <row r="9" spans="1:21" ht="36.75" customHeight="1" x14ac:dyDescent="0.15">
      <c r="A9" s="24" t="s">
        <v>14</v>
      </c>
      <c r="B9" s="7">
        <v>10347</v>
      </c>
      <c r="C9" s="7">
        <v>10816</v>
      </c>
      <c r="D9" s="7">
        <v>10624</v>
      </c>
      <c r="E9" s="7">
        <f t="shared" ref="E9:E12" si="5">SUM(C9:D9)</f>
        <v>21440</v>
      </c>
      <c r="F9" s="5">
        <v>2</v>
      </c>
      <c r="G9" s="5">
        <v>2</v>
      </c>
      <c r="H9" s="5">
        <f>SUM(F9+G9)</f>
        <v>4</v>
      </c>
      <c r="I9" s="5">
        <v>12</v>
      </c>
      <c r="J9" s="5">
        <v>7</v>
      </c>
      <c r="K9" s="5">
        <f>SUM(I9+J9)</f>
        <v>19</v>
      </c>
      <c r="L9" s="5">
        <v>17</v>
      </c>
      <c r="M9" s="5">
        <v>13</v>
      </c>
      <c r="N9" s="5">
        <f>SUM(L9+M9)</f>
        <v>30</v>
      </c>
      <c r="O9" s="5">
        <v>22</v>
      </c>
      <c r="P9" s="5">
        <v>15</v>
      </c>
      <c r="Q9" s="5">
        <f t="shared" si="2"/>
        <v>37</v>
      </c>
      <c r="R9" s="6">
        <v>8</v>
      </c>
      <c r="S9" s="6">
        <v>3</v>
      </c>
      <c r="T9" s="6">
        <f t="shared" si="3"/>
        <v>11</v>
      </c>
      <c r="U9" s="7">
        <f t="shared" ref="U9:U13" si="6">H9-K9+N9-Q9+T9</f>
        <v>-11</v>
      </c>
    </row>
    <row r="10" spans="1:21" ht="36.75" customHeight="1" x14ac:dyDescent="0.15">
      <c r="A10" s="24" t="s">
        <v>15</v>
      </c>
      <c r="B10" s="7">
        <v>9164</v>
      </c>
      <c r="C10" s="7">
        <v>9903</v>
      </c>
      <c r="D10" s="7">
        <v>10473</v>
      </c>
      <c r="E10" s="7">
        <f t="shared" si="5"/>
        <v>20376</v>
      </c>
      <c r="F10" s="5">
        <v>2</v>
      </c>
      <c r="G10" s="5">
        <v>2</v>
      </c>
      <c r="H10" s="5">
        <f t="shared" si="4"/>
        <v>4</v>
      </c>
      <c r="I10" s="5">
        <v>11</v>
      </c>
      <c r="J10" s="5">
        <v>11</v>
      </c>
      <c r="K10" s="5">
        <f t="shared" si="0"/>
        <v>22</v>
      </c>
      <c r="L10" s="5">
        <v>12</v>
      </c>
      <c r="M10" s="5">
        <v>18</v>
      </c>
      <c r="N10" s="5">
        <f t="shared" si="1"/>
        <v>30</v>
      </c>
      <c r="O10" s="5">
        <v>21</v>
      </c>
      <c r="P10" s="5">
        <v>13</v>
      </c>
      <c r="Q10" s="5">
        <f t="shared" si="2"/>
        <v>34</v>
      </c>
      <c r="R10" s="6">
        <v>-13</v>
      </c>
      <c r="S10" s="6">
        <v>-10</v>
      </c>
      <c r="T10" s="6">
        <f t="shared" si="3"/>
        <v>-23</v>
      </c>
      <c r="U10" s="7">
        <f>H10-K10+N10-Q10+T10</f>
        <v>-45</v>
      </c>
    </row>
    <row r="11" spans="1:21" ht="36.75" customHeight="1" x14ac:dyDescent="0.15">
      <c r="A11" s="24" t="s">
        <v>16</v>
      </c>
      <c r="B11" s="7">
        <v>3749</v>
      </c>
      <c r="C11" s="7">
        <v>4369</v>
      </c>
      <c r="D11" s="7">
        <v>4563</v>
      </c>
      <c r="E11" s="7">
        <f t="shared" si="5"/>
        <v>8932</v>
      </c>
      <c r="F11" s="5">
        <v>1</v>
      </c>
      <c r="G11" s="5">
        <v>2</v>
      </c>
      <c r="H11" s="5">
        <f t="shared" si="4"/>
        <v>3</v>
      </c>
      <c r="I11" s="5">
        <v>8</v>
      </c>
      <c r="J11" s="5">
        <v>2</v>
      </c>
      <c r="K11" s="5">
        <f>SUM(I11+J11)</f>
        <v>10</v>
      </c>
      <c r="L11" s="5">
        <v>4</v>
      </c>
      <c r="M11" s="5">
        <v>2</v>
      </c>
      <c r="N11" s="5">
        <f t="shared" si="1"/>
        <v>6</v>
      </c>
      <c r="O11" s="5">
        <v>6</v>
      </c>
      <c r="P11" s="5">
        <v>3</v>
      </c>
      <c r="Q11" s="5">
        <f t="shared" si="2"/>
        <v>9</v>
      </c>
      <c r="R11" s="6">
        <v>0</v>
      </c>
      <c r="S11" s="6">
        <v>-4</v>
      </c>
      <c r="T11" s="6">
        <f t="shared" si="3"/>
        <v>-4</v>
      </c>
      <c r="U11" s="7">
        <f t="shared" si="6"/>
        <v>-14</v>
      </c>
    </row>
    <row r="12" spans="1:21" ht="36.75" customHeight="1" x14ac:dyDescent="0.15">
      <c r="A12" s="24" t="s">
        <v>17</v>
      </c>
      <c r="B12" s="7">
        <v>387</v>
      </c>
      <c r="C12" s="7">
        <v>408</v>
      </c>
      <c r="D12" s="7">
        <v>452</v>
      </c>
      <c r="E12" s="7">
        <f t="shared" si="5"/>
        <v>860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0</v>
      </c>
      <c r="K12" s="5">
        <f t="shared" si="0"/>
        <v>1</v>
      </c>
      <c r="L12" s="5">
        <v>0</v>
      </c>
      <c r="M12" s="5">
        <v>1</v>
      </c>
      <c r="N12" s="5">
        <f t="shared" si="1"/>
        <v>1</v>
      </c>
      <c r="O12" s="5">
        <v>0</v>
      </c>
      <c r="P12" s="5">
        <v>1</v>
      </c>
      <c r="Q12" s="5">
        <f t="shared" si="2"/>
        <v>1</v>
      </c>
      <c r="R12" s="6">
        <v>0</v>
      </c>
      <c r="S12" s="6">
        <v>0</v>
      </c>
      <c r="T12" s="6">
        <f t="shared" si="3"/>
        <v>0</v>
      </c>
      <c r="U12" s="7">
        <f t="shared" si="6"/>
        <v>-1</v>
      </c>
    </row>
    <row r="13" spans="1:21" ht="36.75" customHeight="1" thickBot="1" x14ac:dyDescent="0.2">
      <c r="A13" s="9" t="s">
        <v>20</v>
      </c>
      <c r="B13" s="23">
        <v>5064</v>
      </c>
      <c r="C13" s="23">
        <v>6001</v>
      </c>
      <c r="D13" s="23">
        <v>6333</v>
      </c>
      <c r="E13" s="7">
        <f>SUM(C13:D13)</f>
        <v>12334</v>
      </c>
      <c r="F13" s="10">
        <v>2</v>
      </c>
      <c r="G13" s="10">
        <v>3</v>
      </c>
      <c r="H13" s="10">
        <f t="shared" si="4"/>
        <v>5</v>
      </c>
      <c r="I13" s="10">
        <v>5</v>
      </c>
      <c r="J13" s="10">
        <v>4</v>
      </c>
      <c r="K13" s="10">
        <f t="shared" si="0"/>
        <v>9</v>
      </c>
      <c r="L13" s="10">
        <v>4</v>
      </c>
      <c r="M13" s="10">
        <v>2</v>
      </c>
      <c r="N13" s="10">
        <f t="shared" si="1"/>
        <v>6</v>
      </c>
      <c r="O13" s="10">
        <v>4</v>
      </c>
      <c r="P13" s="10">
        <v>5</v>
      </c>
      <c r="Q13" s="10">
        <f t="shared" si="2"/>
        <v>9</v>
      </c>
      <c r="R13" s="11">
        <v>0</v>
      </c>
      <c r="S13" s="11">
        <v>3</v>
      </c>
      <c r="T13" s="6">
        <f t="shared" si="3"/>
        <v>3</v>
      </c>
      <c r="U13" s="7">
        <f t="shared" si="6"/>
        <v>-4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75782</v>
      </c>
      <c r="C14" s="20">
        <f>SUM(C7:C13)</f>
        <v>79377</v>
      </c>
      <c r="D14" s="20">
        <f>SUM(D7:D13)</f>
        <v>80257</v>
      </c>
      <c r="E14" s="18">
        <f>C14+D14</f>
        <v>159634</v>
      </c>
      <c r="F14" s="18">
        <f>SUM(F7:F13)</f>
        <v>17</v>
      </c>
      <c r="G14" s="18">
        <f>SUM(G7:G13)</f>
        <v>19</v>
      </c>
      <c r="H14" s="18">
        <f>SUM(H7:H13)</f>
        <v>36</v>
      </c>
      <c r="I14" s="18">
        <f>SUM(I7:I13)</f>
        <v>119</v>
      </c>
      <c r="J14" s="18">
        <f t="shared" ref="J14:U14" si="7">SUM(J7:J13)</f>
        <v>82</v>
      </c>
      <c r="K14" s="18">
        <f>SUM(K7:K13)</f>
        <v>201</v>
      </c>
      <c r="L14" s="18">
        <f t="shared" si="7"/>
        <v>124</v>
      </c>
      <c r="M14" s="18">
        <f t="shared" si="7"/>
        <v>109</v>
      </c>
      <c r="N14" s="18">
        <f t="shared" si="7"/>
        <v>233</v>
      </c>
      <c r="O14" s="18">
        <f t="shared" si="7"/>
        <v>174</v>
      </c>
      <c r="P14" s="18">
        <f t="shared" si="7"/>
        <v>119</v>
      </c>
      <c r="Q14" s="18">
        <f>SUM(Q7:Q13)</f>
        <v>293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-225</v>
      </c>
    </row>
    <row r="15" spans="1:21" ht="36.75" customHeight="1" thickTop="1" x14ac:dyDescent="0.15">
      <c r="A15" s="12" t="s">
        <v>19</v>
      </c>
      <c r="B15" s="21">
        <f>B14-B16</f>
        <v>-65</v>
      </c>
      <c r="C15" s="21">
        <f>C14-C16</f>
        <v>-152</v>
      </c>
      <c r="D15" s="21">
        <f>D14-D16</f>
        <v>-73</v>
      </c>
      <c r="E15" s="21">
        <f>C15+D15</f>
        <v>-225</v>
      </c>
      <c r="F15" s="33">
        <f>H14-K14</f>
        <v>-165</v>
      </c>
      <c r="G15" s="34"/>
      <c r="H15" s="34"/>
      <c r="I15" s="34"/>
      <c r="J15" s="34"/>
      <c r="K15" s="35"/>
      <c r="L15" s="33">
        <f>N14-Q14</f>
        <v>-60</v>
      </c>
      <c r="M15" s="34"/>
      <c r="N15" s="34"/>
      <c r="O15" s="34"/>
      <c r="P15" s="34"/>
      <c r="Q15" s="35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75847</v>
      </c>
      <c r="C16" s="22">
        <v>79529</v>
      </c>
      <c r="D16" s="22">
        <v>80330</v>
      </c>
      <c r="E16" s="22">
        <v>159859</v>
      </c>
      <c r="G16" s="27" t="s">
        <v>27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1:21" x14ac:dyDescent="0.15">
      <c r="A17" s="3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spans="1:21" x14ac:dyDescent="0.15">
      <c r="A18" s="3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</row>
    <row r="19" spans="1:21" x14ac:dyDescent="0.15"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R8.3.1</vt:lpstr>
      <vt:lpstr>R8.2.1</vt:lpstr>
      <vt:lpstr>R8.1.1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U0038</dc:creator>
  <cp:lastModifiedBy>Administrator</cp:lastModifiedBy>
  <cp:lastPrinted>2022-10-03T01:42:14Z</cp:lastPrinted>
  <dcterms:created xsi:type="dcterms:W3CDTF">2005-01-07T01:44:50Z</dcterms:created>
  <dcterms:modified xsi:type="dcterms:W3CDTF">2026-03-03T04:49:59Z</dcterms:modified>
</cp:coreProperties>
</file>