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H30\日立市の世帯数と常住人口\"/>
    </mc:Choice>
  </mc:AlternateContent>
  <bookViews>
    <workbookView xWindow="240" yWindow="180" windowWidth="14700" windowHeight="7005" tabRatio="619"/>
  </bookViews>
  <sheets>
    <sheet name="H30doutai" sheetId="175" r:id="rId1"/>
    <sheet name="h30doutai(kannaibetsu)" sheetId="176" r:id="rId2"/>
    <sheet name="h31.1.1" sheetId="178" r:id="rId3"/>
    <sheet name="h30.12.1" sheetId="174" r:id="rId4"/>
    <sheet name="h30.11.1" sheetId="173" r:id="rId5"/>
    <sheet name="h30.10.1" sheetId="172" r:id="rId6"/>
    <sheet name="h30.9.1" sheetId="171" r:id="rId7"/>
    <sheet name="h30.8.1" sheetId="170" r:id="rId8"/>
    <sheet name="h30.7.1" sheetId="169" r:id="rId9"/>
    <sheet name="h30.6.1" sheetId="168" r:id="rId10"/>
    <sheet name="h30.5.1" sheetId="167" r:id="rId11"/>
    <sheet name="h30.4.1" sheetId="166" r:id="rId12"/>
    <sheet name="h30.3.1" sheetId="165" r:id="rId13"/>
    <sheet name="h30.2.1" sheetId="164" r:id="rId14"/>
    <sheet name="h30.1.1" sheetId="163" r:id="rId15"/>
  </sheets>
  <calcPr calcId="162913"/>
</workbook>
</file>

<file path=xl/calcChain.xml><?xml version="1.0" encoding="utf-8"?>
<calcChain xmlns="http://schemas.openxmlformats.org/spreadsheetml/2006/main">
  <c r="S14" i="178" l="1"/>
  <c r="R14" i="178"/>
  <c r="P14" i="178"/>
  <c r="O14" i="178"/>
  <c r="M14" i="178"/>
  <c r="L14" i="178"/>
  <c r="J14" i="178"/>
  <c r="I14" i="178"/>
  <c r="G14" i="178"/>
  <c r="F14" i="178"/>
  <c r="H14" i="178" s="1"/>
  <c r="F15" i="178" s="1"/>
  <c r="D14" i="178"/>
  <c r="D15" i="178" s="1"/>
  <c r="C14" i="178"/>
  <c r="C15" i="178" s="1"/>
  <c r="E15" i="178" s="1"/>
  <c r="B14" i="178"/>
  <c r="B15" i="178" s="1"/>
  <c r="T13" i="178"/>
  <c r="Q13" i="178"/>
  <c r="N13" i="178"/>
  <c r="K13" i="178"/>
  <c r="H13" i="178"/>
  <c r="U13" i="178" s="1"/>
  <c r="E13" i="178"/>
  <c r="T12" i="178"/>
  <c r="Q12" i="178"/>
  <c r="N12" i="178"/>
  <c r="K12" i="178"/>
  <c r="U12" i="178" s="1"/>
  <c r="H12" i="178"/>
  <c r="E12" i="178"/>
  <c r="T11" i="178"/>
  <c r="Q11" i="178"/>
  <c r="N11" i="178"/>
  <c r="K11" i="178"/>
  <c r="H11" i="178"/>
  <c r="U11" i="178" s="1"/>
  <c r="E11" i="178"/>
  <c r="T10" i="178"/>
  <c r="Q10" i="178"/>
  <c r="N10" i="178"/>
  <c r="K10" i="178"/>
  <c r="U10" i="178" s="1"/>
  <c r="H10" i="178"/>
  <c r="E10" i="178"/>
  <c r="T9" i="178"/>
  <c r="Q9" i="178"/>
  <c r="N9" i="178"/>
  <c r="K9" i="178"/>
  <c r="H9" i="178"/>
  <c r="U9" i="178" s="1"/>
  <c r="E9" i="178"/>
  <c r="T8" i="178"/>
  <c r="Q8" i="178"/>
  <c r="N8" i="178"/>
  <c r="K8" i="178"/>
  <c r="U8" i="178" s="1"/>
  <c r="H8" i="178"/>
  <c r="E8" i="178"/>
  <c r="T7" i="178"/>
  <c r="T14" i="178" s="1"/>
  <c r="Q7" i="178"/>
  <c r="Q14" i="178" s="1"/>
  <c r="N7" i="178"/>
  <c r="N14" i="178" s="1"/>
  <c r="L15" i="178" s="1"/>
  <c r="K7" i="178"/>
  <c r="K14" i="178" s="1"/>
  <c r="H7" i="178"/>
  <c r="U7" i="178" s="1"/>
  <c r="U14" i="178" s="1"/>
  <c r="E7" i="178"/>
  <c r="E14" i="178" l="1"/>
  <c r="H16" i="175" l="1"/>
  <c r="O16" i="175"/>
  <c r="P16" i="175" s="1"/>
  <c r="H17" i="175"/>
  <c r="H18" i="175" s="1"/>
  <c r="O17" i="175"/>
  <c r="P17" i="175" s="1"/>
  <c r="B18" i="175"/>
  <c r="C18" i="175"/>
  <c r="D18" i="175"/>
  <c r="E18" i="175"/>
  <c r="F18" i="175"/>
  <c r="G18" i="175"/>
  <c r="I18" i="175"/>
  <c r="J18" i="175"/>
  <c r="K18" i="175"/>
  <c r="L18" i="175"/>
  <c r="M18" i="175"/>
  <c r="N18" i="175"/>
  <c r="O18" i="175" l="1"/>
  <c r="P18" i="175"/>
  <c r="H8" i="175"/>
  <c r="O7" i="175"/>
  <c r="O8" i="175"/>
  <c r="O9" i="175"/>
  <c r="O10" i="175"/>
  <c r="O11" i="175"/>
  <c r="O12" i="175"/>
  <c r="O13" i="175"/>
  <c r="O14" i="175"/>
  <c r="O15" i="175"/>
  <c r="P15" i="175"/>
  <c r="P6" i="175"/>
  <c r="O6" i="175"/>
  <c r="H15" i="175"/>
  <c r="H9" i="175"/>
  <c r="P9" i="175" s="1"/>
  <c r="H10" i="175"/>
  <c r="H11" i="175"/>
  <c r="P11" i="175" s="1"/>
  <c r="H12" i="175"/>
  <c r="H13" i="175"/>
  <c r="P13" i="175" s="1"/>
  <c r="H14" i="175"/>
  <c r="H6" i="175"/>
  <c r="P14" i="175" l="1"/>
  <c r="P12" i="175"/>
  <c r="P10" i="175"/>
  <c r="P8" i="175"/>
  <c r="S14" i="174"/>
  <c r="R14" i="174"/>
  <c r="P14" i="174"/>
  <c r="O14" i="174"/>
  <c r="M14" i="174"/>
  <c r="L14" i="174"/>
  <c r="J14" i="174"/>
  <c r="I14" i="174"/>
  <c r="G14" i="174"/>
  <c r="F14" i="174"/>
  <c r="H14" i="174" s="1"/>
  <c r="F15" i="174" s="1"/>
  <c r="D14" i="174"/>
  <c r="D15" i="174" s="1"/>
  <c r="C14" i="174"/>
  <c r="C15" i="174" s="1"/>
  <c r="B14" i="174"/>
  <c r="B15" i="174" s="1"/>
  <c r="T13" i="174"/>
  <c r="Q13" i="174"/>
  <c r="N13" i="174"/>
  <c r="K13" i="174"/>
  <c r="H13" i="174"/>
  <c r="U13" i="174" s="1"/>
  <c r="E13" i="174"/>
  <c r="T12" i="174"/>
  <c r="Q12" i="174"/>
  <c r="N12" i="174"/>
  <c r="K12" i="174"/>
  <c r="H12" i="174"/>
  <c r="E12" i="174"/>
  <c r="T11" i="174"/>
  <c r="Q11" i="174"/>
  <c r="N11" i="174"/>
  <c r="K11" i="174"/>
  <c r="H11" i="174"/>
  <c r="U11" i="174" s="1"/>
  <c r="E11" i="174"/>
  <c r="T10" i="174"/>
  <c r="Q10" i="174"/>
  <c r="N10" i="174"/>
  <c r="K10" i="174"/>
  <c r="H10" i="174"/>
  <c r="E10" i="174"/>
  <c r="T9" i="174"/>
  <c r="Q9" i="174"/>
  <c r="N9" i="174"/>
  <c r="K9" i="174"/>
  <c r="H9" i="174"/>
  <c r="U9" i="174" s="1"/>
  <c r="E9" i="174"/>
  <c r="T8" i="174"/>
  <c r="Q8" i="174"/>
  <c r="N8" i="174"/>
  <c r="K8" i="174"/>
  <c r="H8" i="174"/>
  <c r="E8" i="174"/>
  <c r="T7" i="174"/>
  <c r="Q7" i="174"/>
  <c r="Q14" i="174" s="1"/>
  <c r="N7" i="174"/>
  <c r="N14" i="174" s="1"/>
  <c r="L15" i="174" s="1"/>
  <c r="K7" i="174"/>
  <c r="K14" i="174" s="1"/>
  <c r="H7" i="174"/>
  <c r="U7" i="174" s="1"/>
  <c r="E7" i="174"/>
  <c r="H7" i="175" l="1"/>
  <c r="T14" i="174"/>
  <c r="U8" i="174"/>
  <c r="U10" i="174"/>
  <c r="U12" i="174"/>
  <c r="E15" i="174"/>
  <c r="E14" i="174"/>
  <c r="S14" i="173"/>
  <c r="R14" i="173"/>
  <c r="P14" i="173"/>
  <c r="O14" i="173"/>
  <c r="M14" i="173"/>
  <c r="L14" i="173"/>
  <c r="J14" i="173"/>
  <c r="I14" i="173"/>
  <c r="G14" i="173"/>
  <c r="F14" i="173"/>
  <c r="H14" i="173" s="1"/>
  <c r="F15" i="173" s="1"/>
  <c r="D14" i="173"/>
  <c r="D15" i="173" s="1"/>
  <c r="C14" i="173"/>
  <c r="C15" i="173" s="1"/>
  <c r="E15" i="173" s="1"/>
  <c r="B14" i="173"/>
  <c r="B15" i="173" s="1"/>
  <c r="T13" i="173"/>
  <c r="Q13" i="173"/>
  <c r="N13" i="173"/>
  <c r="K13" i="173"/>
  <c r="H13" i="173"/>
  <c r="U13" i="173" s="1"/>
  <c r="E13" i="173"/>
  <c r="T12" i="173"/>
  <c r="Q12" i="173"/>
  <c r="N12" i="173"/>
  <c r="K12" i="173"/>
  <c r="H12" i="173"/>
  <c r="E12" i="173"/>
  <c r="T11" i="173"/>
  <c r="Q11" i="173"/>
  <c r="N11" i="173"/>
  <c r="K11" i="173"/>
  <c r="H11" i="173"/>
  <c r="U11" i="173" s="1"/>
  <c r="E11" i="173"/>
  <c r="T10" i="173"/>
  <c r="Q10" i="173"/>
  <c r="N10" i="173"/>
  <c r="K10" i="173"/>
  <c r="H10" i="173"/>
  <c r="E10" i="173"/>
  <c r="T9" i="173"/>
  <c r="Q9" i="173"/>
  <c r="N9" i="173"/>
  <c r="K9" i="173"/>
  <c r="H9" i="173"/>
  <c r="E9" i="173"/>
  <c r="T8" i="173"/>
  <c r="Q8" i="173"/>
  <c r="N8" i="173"/>
  <c r="K8" i="173"/>
  <c r="H8" i="173"/>
  <c r="E8" i="173"/>
  <c r="T7" i="173"/>
  <c r="T14" i="173" s="1"/>
  <c r="Q7" i="173"/>
  <c r="Q14" i="173" s="1"/>
  <c r="N7" i="173"/>
  <c r="N14" i="173" s="1"/>
  <c r="L15" i="173" s="1"/>
  <c r="K7" i="173"/>
  <c r="K14" i="173" s="1"/>
  <c r="H7" i="173"/>
  <c r="E7" i="173"/>
  <c r="P7" i="175" l="1"/>
  <c r="U14" i="174"/>
  <c r="U9" i="173"/>
  <c r="U7" i="173"/>
  <c r="U8" i="173"/>
  <c r="U10" i="173"/>
  <c r="U12" i="173"/>
  <c r="E14" i="173"/>
  <c r="B14" i="172"/>
  <c r="U14" i="173" l="1"/>
  <c r="B15" i="172"/>
  <c r="S14" i="172"/>
  <c r="R14" i="172"/>
  <c r="P14" i="172"/>
  <c r="O14" i="172"/>
  <c r="M14" i="172"/>
  <c r="L14" i="172"/>
  <c r="J14" i="172"/>
  <c r="I14" i="172"/>
  <c r="G14" i="172"/>
  <c r="F14" i="172"/>
  <c r="D14" i="172"/>
  <c r="D15" i="172" s="1"/>
  <c r="C14" i="172"/>
  <c r="C15" i="172" s="1"/>
  <c r="T13" i="172"/>
  <c r="Q13" i="172"/>
  <c r="N13" i="172"/>
  <c r="K13" i="172"/>
  <c r="H13" i="172"/>
  <c r="E13" i="172"/>
  <c r="T12" i="172"/>
  <c r="Q12" i="172"/>
  <c r="N12" i="172"/>
  <c r="K12" i="172"/>
  <c r="H12" i="172"/>
  <c r="E12" i="172"/>
  <c r="T11" i="172"/>
  <c r="Q11" i="172"/>
  <c r="N11" i="172"/>
  <c r="K11" i="172"/>
  <c r="H11" i="172"/>
  <c r="E11" i="172"/>
  <c r="T10" i="172"/>
  <c r="Q10" i="172"/>
  <c r="N10" i="172"/>
  <c r="K10" i="172"/>
  <c r="H10" i="172"/>
  <c r="E10" i="172"/>
  <c r="T9" i="172"/>
  <c r="Q9" i="172"/>
  <c r="N9" i="172"/>
  <c r="K9" i="172"/>
  <c r="H9" i="172"/>
  <c r="E9" i="172"/>
  <c r="T8" i="172"/>
  <c r="Q8" i="172"/>
  <c r="N8" i="172"/>
  <c r="K8" i="172"/>
  <c r="H8" i="172"/>
  <c r="E8" i="172"/>
  <c r="T7" i="172"/>
  <c r="T14" i="172" s="1"/>
  <c r="Q7" i="172"/>
  <c r="Q14" i="172" s="1"/>
  <c r="N7" i="172"/>
  <c r="N14" i="172" s="1"/>
  <c r="K7" i="172"/>
  <c r="K14" i="172" s="1"/>
  <c r="H7" i="172"/>
  <c r="E7" i="172"/>
  <c r="L15" i="172" l="1"/>
  <c r="U12" i="172"/>
  <c r="U10" i="172"/>
  <c r="U8" i="172"/>
  <c r="H14" i="172"/>
  <c r="E15" i="172"/>
  <c r="U9" i="172"/>
  <c r="U11" i="172"/>
  <c r="U13" i="172"/>
  <c r="F15" i="172"/>
  <c r="U7" i="172"/>
  <c r="E14" i="172"/>
  <c r="S14" i="171"/>
  <c r="R14" i="171"/>
  <c r="P14" i="171"/>
  <c r="O14" i="171"/>
  <c r="M14" i="171"/>
  <c r="L14" i="171"/>
  <c r="J14" i="171"/>
  <c r="I14" i="171"/>
  <c r="G14" i="171"/>
  <c r="F14" i="171"/>
  <c r="H14" i="171" s="1"/>
  <c r="D14" i="171"/>
  <c r="D15" i="171" s="1"/>
  <c r="C14" i="171"/>
  <c r="C15" i="171" s="1"/>
  <c r="E15" i="171" s="1"/>
  <c r="B14" i="171"/>
  <c r="B15" i="171" s="1"/>
  <c r="T13" i="171"/>
  <c r="Q13" i="171"/>
  <c r="N13" i="171"/>
  <c r="K13" i="171"/>
  <c r="H13" i="171"/>
  <c r="U13" i="171" s="1"/>
  <c r="E13" i="171"/>
  <c r="T12" i="171"/>
  <c r="Q12" i="171"/>
  <c r="N12" i="171"/>
  <c r="K12" i="171"/>
  <c r="H12" i="171"/>
  <c r="E12" i="171"/>
  <c r="T11" i="171"/>
  <c r="Q11" i="171"/>
  <c r="N11" i="171"/>
  <c r="K11" i="171"/>
  <c r="H11" i="171"/>
  <c r="U11" i="171" s="1"/>
  <c r="E11" i="171"/>
  <c r="T10" i="171"/>
  <c r="Q10" i="171"/>
  <c r="N10" i="171"/>
  <c r="K10" i="171"/>
  <c r="H10" i="171"/>
  <c r="U10" i="171" s="1"/>
  <c r="E10" i="171"/>
  <c r="T9" i="171"/>
  <c r="Q9" i="171"/>
  <c r="N9" i="171"/>
  <c r="K9" i="171"/>
  <c r="H9" i="171"/>
  <c r="U9" i="171" s="1"/>
  <c r="E9" i="171"/>
  <c r="T8" i="171"/>
  <c r="Q8" i="171"/>
  <c r="N8" i="171"/>
  <c r="K8" i="171"/>
  <c r="H8" i="171"/>
  <c r="U8" i="171" s="1"/>
  <c r="E8" i="171"/>
  <c r="T7" i="171"/>
  <c r="T14" i="171" s="1"/>
  <c r="Q7" i="171"/>
  <c r="Q14" i="171" s="1"/>
  <c r="N7" i="171"/>
  <c r="N14" i="171" s="1"/>
  <c r="L15" i="171" s="1"/>
  <c r="K7" i="171"/>
  <c r="K14" i="171" s="1"/>
  <c r="H7" i="171"/>
  <c r="E7" i="171"/>
  <c r="U14" i="172" l="1"/>
  <c r="U12" i="171"/>
  <c r="U7" i="171"/>
  <c r="F15" i="171"/>
  <c r="E14" i="171"/>
  <c r="S14" i="170"/>
  <c r="R14" i="170"/>
  <c r="P14" i="170"/>
  <c r="O14" i="170"/>
  <c r="M14" i="170"/>
  <c r="L14" i="170"/>
  <c r="J14" i="170"/>
  <c r="I14" i="170"/>
  <c r="G14" i="170"/>
  <c r="F14" i="170"/>
  <c r="H14" i="170" s="1"/>
  <c r="D14" i="170"/>
  <c r="D15" i="170" s="1"/>
  <c r="C14" i="170"/>
  <c r="C15" i="170" s="1"/>
  <c r="E15" i="170" s="1"/>
  <c r="B14" i="170"/>
  <c r="B15" i="170" s="1"/>
  <c r="T13" i="170"/>
  <c r="Q13" i="170"/>
  <c r="N13" i="170"/>
  <c r="K13" i="170"/>
  <c r="H13" i="170"/>
  <c r="U13" i="170" s="1"/>
  <c r="E13" i="170"/>
  <c r="T12" i="170"/>
  <c r="Q12" i="170"/>
  <c r="N12" i="170"/>
  <c r="K12" i="170"/>
  <c r="H12" i="170"/>
  <c r="E12" i="170"/>
  <c r="T11" i="170"/>
  <c r="Q11" i="170"/>
  <c r="N11" i="170"/>
  <c r="K11" i="170"/>
  <c r="H11" i="170"/>
  <c r="U11" i="170" s="1"/>
  <c r="E11" i="170"/>
  <c r="T10" i="170"/>
  <c r="Q10" i="170"/>
  <c r="N10" i="170"/>
  <c r="K10" i="170"/>
  <c r="H10" i="170"/>
  <c r="E10" i="170"/>
  <c r="T9" i="170"/>
  <c r="Q9" i="170"/>
  <c r="N9" i="170"/>
  <c r="K9" i="170"/>
  <c r="H9" i="170"/>
  <c r="U9" i="170" s="1"/>
  <c r="E9" i="170"/>
  <c r="T8" i="170"/>
  <c r="Q8" i="170"/>
  <c r="N8" i="170"/>
  <c r="K8" i="170"/>
  <c r="H8" i="170"/>
  <c r="E8" i="170"/>
  <c r="T7" i="170"/>
  <c r="T14" i="170" s="1"/>
  <c r="Q7" i="170"/>
  <c r="Q14" i="170" s="1"/>
  <c r="N7" i="170"/>
  <c r="N14" i="170" s="1"/>
  <c r="L15" i="170" s="1"/>
  <c r="K7" i="170"/>
  <c r="K14" i="170" s="1"/>
  <c r="H7" i="170"/>
  <c r="U7" i="170" s="1"/>
  <c r="E7" i="170"/>
  <c r="U14" i="171" l="1"/>
  <c r="F15" i="170"/>
  <c r="U8" i="170"/>
  <c r="U10" i="170"/>
  <c r="U12" i="170"/>
  <c r="E14" i="170"/>
  <c r="S14" i="169"/>
  <c r="R14" i="169"/>
  <c r="P14" i="169"/>
  <c r="O14" i="169"/>
  <c r="M14" i="169"/>
  <c r="L14" i="169"/>
  <c r="J14" i="169"/>
  <c r="I14" i="169"/>
  <c r="G14" i="169"/>
  <c r="F14" i="169"/>
  <c r="D14" i="169"/>
  <c r="D15" i="169" s="1"/>
  <c r="C14" i="169"/>
  <c r="B14" i="169"/>
  <c r="B15" i="169" s="1"/>
  <c r="T13" i="169"/>
  <c r="Q13" i="169"/>
  <c r="N13" i="169"/>
  <c r="K13" i="169"/>
  <c r="H13" i="169"/>
  <c r="E13" i="169"/>
  <c r="T12" i="169"/>
  <c r="Q12" i="169"/>
  <c r="N12" i="169"/>
  <c r="K12" i="169"/>
  <c r="H12" i="169"/>
  <c r="E12" i="169"/>
  <c r="T11" i="169"/>
  <c r="Q11" i="169"/>
  <c r="N11" i="169"/>
  <c r="K11" i="169"/>
  <c r="H11" i="169"/>
  <c r="E11" i="169"/>
  <c r="T10" i="169"/>
  <c r="Q10" i="169"/>
  <c r="N10" i="169"/>
  <c r="K10" i="169"/>
  <c r="H10" i="169"/>
  <c r="E10" i="169"/>
  <c r="T9" i="169"/>
  <c r="Q9" i="169"/>
  <c r="N9" i="169"/>
  <c r="K9" i="169"/>
  <c r="H9" i="169"/>
  <c r="E9" i="169"/>
  <c r="T8" i="169"/>
  <c r="Q8" i="169"/>
  <c r="N8" i="169"/>
  <c r="K8" i="169"/>
  <c r="H8" i="169"/>
  <c r="E8" i="169"/>
  <c r="T7" i="169"/>
  <c r="Q7" i="169"/>
  <c r="Q14" i="169" s="1"/>
  <c r="N7" i="169"/>
  <c r="N14" i="169" s="1"/>
  <c r="K7" i="169"/>
  <c r="K14" i="169" s="1"/>
  <c r="H7" i="169"/>
  <c r="E7" i="169"/>
  <c r="U14" i="170" l="1"/>
  <c r="T14" i="169"/>
  <c r="H14" i="169"/>
  <c r="E14" i="169"/>
  <c r="U7" i="169"/>
  <c r="U8" i="169"/>
  <c r="U12" i="169"/>
  <c r="U9" i="169"/>
  <c r="U11" i="169"/>
  <c r="U13" i="169"/>
  <c r="L15" i="169"/>
  <c r="U10" i="169"/>
  <c r="F15" i="169"/>
  <c r="C15" i="169"/>
  <c r="E15" i="169" s="1"/>
  <c r="S14" i="168"/>
  <c r="R14" i="168"/>
  <c r="P14" i="168"/>
  <c r="O14" i="168"/>
  <c r="M14" i="168"/>
  <c r="L14" i="168"/>
  <c r="J14" i="168"/>
  <c r="I14" i="168"/>
  <c r="G14" i="168"/>
  <c r="F14" i="168"/>
  <c r="D14" i="168"/>
  <c r="C14" i="168"/>
  <c r="B14" i="168"/>
  <c r="T13" i="168"/>
  <c r="Q13" i="168"/>
  <c r="N13" i="168"/>
  <c r="K13" i="168"/>
  <c r="H13" i="168"/>
  <c r="E13" i="168"/>
  <c r="T12" i="168"/>
  <c r="Q12" i="168"/>
  <c r="N12" i="168"/>
  <c r="K12" i="168"/>
  <c r="H12" i="168"/>
  <c r="E12" i="168"/>
  <c r="T11" i="168"/>
  <c r="Q11" i="168"/>
  <c r="N11" i="168"/>
  <c r="K11" i="168"/>
  <c r="H11" i="168"/>
  <c r="E11" i="168"/>
  <c r="T10" i="168"/>
  <c r="Q10" i="168"/>
  <c r="N10" i="168"/>
  <c r="K10" i="168"/>
  <c r="H10" i="168"/>
  <c r="E10" i="168"/>
  <c r="T9" i="168"/>
  <c r="Q9" i="168"/>
  <c r="N9" i="168"/>
  <c r="K9" i="168"/>
  <c r="H9" i="168"/>
  <c r="E9" i="168"/>
  <c r="T8" i="168"/>
  <c r="Q8" i="168"/>
  <c r="N8" i="168"/>
  <c r="K8" i="168"/>
  <c r="H8" i="168"/>
  <c r="E8" i="168"/>
  <c r="T7" i="168"/>
  <c r="T14" i="168" s="1"/>
  <c r="Q7" i="168"/>
  <c r="Q14" i="168" s="1"/>
  <c r="N7" i="168"/>
  <c r="N14" i="168" s="1"/>
  <c r="K7" i="168"/>
  <c r="K14" i="168" s="1"/>
  <c r="H7" i="168"/>
  <c r="E7" i="168"/>
  <c r="U14" i="169" l="1"/>
  <c r="H14" i="168"/>
  <c r="F15" i="168" s="1"/>
  <c r="U7" i="168"/>
  <c r="U8" i="168"/>
  <c r="U10" i="168"/>
  <c r="U12" i="168"/>
  <c r="U13" i="168"/>
  <c r="U9" i="168"/>
  <c r="U11" i="168"/>
  <c r="L15" i="168"/>
  <c r="E14" i="168"/>
  <c r="C14" i="167"/>
  <c r="S14" i="167"/>
  <c r="R14" i="167"/>
  <c r="P14" i="167"/>
  <c r="O14" i="167"/>
  <c r="M14" i="167"/>
  <c r="L14" i="167"/>
  <c r="J14" i="167"/>
  <c r="I14" i="167"/>
  <c r="G14" i="167"/>
  <c r="F14" i="167"/>
  <c r="D14" i="167"/>
  <c r="D15" i="167" s="1"/>
  <c r="C15" i="167"/>
  <c r="B14" i="167"/>
  <c r="B15" i="167" s="1"/>
  <c r="T13" i="167"/>
  <c r="Q13" i="167"/>
  <c r="N13" i="167"/>
  <c r="K13" i="167"/>
  <c r="H13" i="167"/>
  <c r="E13" i="167"/>
  <c r="T12" i="167"/>
  <c r="Q12" i="167"/>
  <c r="N12" i="167"/>
  <c r="K12" i="167"/>
  <c r="H12" i="167"/>
  <c r="E12" i="167"/>
  <c r="T11" i="167"/>
  <c r="Q11" i="167"/>
  <c r="N11" i="167"/>
  <c r="K11" i="167"/>
  <c r="H11" i="167"/>
  <c r="E11" i="167"/>
  <c r="T10" i="167"/>
  <c r="Q10" i="167"/>
  <c r="N10" i="167"/>
  <c r="K10" i="167"/>
  <c r="H10" i="167"/>
  <c r="E10" i="167"/>
  <c r="T9" i="167"/>
  <c r="Q9" i="167"/>
  <c r="N9" i="167"/>
  <c r="K9" i="167"/>
  <c r="H9" i="167"/>
  <c r="E9" i="167"/>
  <c r="T8" i="167"/>
  <c r="Q8" i="167"/>
  <c r="N8" i="167"/>
  <c r="K8" i="167"/>
  <c r="H8" i="167"/>
  <c r="E8" i="167"/>
  <c r="T7" i="167"/>
  <c r="T14" i="167" s="1"/>
  <c r="Q7" i="167"/>
  <c r="Q14" i="167" s="1"/>
  <c r="N7" i="167"/>
  <c r="N14" i="167" s="1"/>
  <c r="K7" i="167"/>
  <c r="K14" i="167" s="1"/>
  <c r="H7" i="167"/>
  <c r="E7" i="167"/>
  <c r="U14" i="168" l="1"/>
  <c r="L15" i="167"/>
  <c r="U7" i="167"/>
  <c r="U8" i="167"/>
  <c r="U9" i="167"/>
  <c r="U10" i="167"/>
  <c r="U11" i="167"/>
  <c r="U12" i="167"/>
  <c r="U13" i="167"/>
  <c r="H14" i="167"/>
  <c r="F15" i="167" s="1"/>
  <c r="E15" i="167"/>
  <c r="E14" i="167"/>
  <c r="S14" i="166"/>
  <c r="R14" i="166"/>
  <c r="P14" i="166"/>
  <c r="O14" i="166"/>
  <c r="M14" i="166"/>
  <c r="L14" i="166"/>
  <c r="J14" i="166"/>
  <c r="I14" i="166"/>
  <c r="G14" i="166"/>
  <c r="F14" i="166"/>
  <c r="D14" i="166"/>
  <c r="D15" i="166" s="1"/>
  <c r="C14" i="166"/>
  <c r="C15" i="166" s="1"/>
  <c r="B14" i="166"/>
  <c r="B15" i="166" s="1"/>
  <c r="T13" i="166"/>
  <c r="Q13" i="166"/>
  <c r="N13" i="166"/>
  <c r="K13" i="166"/>
  <c r="H13" i="166"/>
  <c r="E13" i="166"/>
  <c r="T12" i="166"/>
  <c r="Q12" i="166"/>
  <c r="N12" i="166"/>
  <c r="K12" i="166"/>
  <c r="H12" i="166"/>
  <c r="E12" i="166"/>
  <c r="T11" i="166"/>
  <c r="Q11" i="166"/>
  <c r="N11" i="166"/>
  <c r="K11" i="166"/>
  <c r="H11" i="166"/>
  <c r="E11" i="166"/>
  <c r="T10" i="166"/>
  <c r="Q10" i="166"/>
  <c r="N10" i="166"/>
  <c r="K10" i="166"/>
  <c r="H10" i="166"/>
  <c r="E10" i="166"/>
  <c r="T9" i="166"/>
  <c r="Q9" i="166"/>
  <c r="N9" i="166"/>
  <c r="K9" i="166"/>
  <c r="H9" i="166"/>
  <c r="E9" i="166"/>
  <c r="T8" i="166"/>
  <c r="Q8" i="166"/>
  <c r="N8" i="166"/>
  <c r="K8" i="166"/>
  <c r="H8" i="166"/>
  <c r="E8" i="166"/>
  <c r="T7" i="166"/>
  <c r="T14" i="166" s="1"/>
  <c r="Q7" i="166"/>
  <c r="Q14" i="166" s="1"/>
  <c r="N7" i="166"/>
  <c r="K7" i="166"/>
  <c r="K14" i="166" s="1"/>
  <c r="H7" i="166"/>
  <c r="E7" i="166"/>
  <c r="U14" i="167" l="1"/>
  <c r="N14" i="166"/>
  <c r="L15" i="166" s="1"/>
  <c r="U7" i="166"/>
  <c r="U8" i="166"/>
  <c r="U9" i="166"/>
  <c r="U10" i="166"/>
  <c r="U11" i="166"/>
  <c r="U12" i="166"/>
  <c r="U13" i="166"/>
  <c r="H14" i="166"/>
  <c r="F15" i="166" s="1"/>
  <c r="E15" i="166"/>
  <c r="E14" i="166"/>
  <c r="S14" i="165"/>
  <c r="R14" i="165"/>
  <c r="P14" i="165"/>
  <c r="O14" i="165"/>
  <c r="M14" i="165"/>
  <c r="L14" i="165"/>
  <c r="J14" i="165"/>
  <c r="I14" i="165"/>
  <c r="G14" i="165"/>
  <c r="F14" i="165"/>
  <c r="D14" i="165"/>
  <c r="D15" i="165" s="1"/>
  <c r="C14" i="165"/>
  <c r="C15" i="165" s="1"/>
  <c r="B14" i="165"/>
  <c r="B15" i="165" s="1"/>
  <c r="T13" i="165"/>
  <c r="Q13" i="165"/>
  <c r="N13" i="165"/>
  <c r="K13" i="165"/>
  <c r="H13" i="165"/>
  <c r="E13" i="165"/>
  <c r="T12" i="165"/>
  <c r="Q12" i="165"/>
  <c r="N12" i="165"/>
  <c r="K12" i="165"/>
  <c r="H12" i="165"/>
  <c r="E12" i="165"/>
  <c r="T11" i="165"/>
  <c r="Q11" i="165"/>
  <c r="N11" i="165"/>
  <c r="K11" i="165"/>
  <c r="H11" i="165"/>
  <c r="E11" i="165"/>
  <c r="T10" i="165"/>
  <c r="Q10" i="165"/>
  <c r="N10" i="165"/>
  <c r="K10" i="165"/>
  <c r="H10" i="165"/>
  <c r="E10" i="165"/>
  <c r="T9" i="165"/>
  <c r="Q9" i="165"/>
  <c r="N9" i="165"/>
  <c r="K9" i="165"/>
  <c r="H9" i="165"/>
  <c r="E9" i="165"/>
  <c r="T8" i="165"/>
  <c r="Q8" i="165"/>
  <c r="N8" i="165"/>
  <c r="K8" i="165"/>
  <c r="H8" i="165"/>
  <c r="E8" i="165"/>
  <c r="T7" i="165"/>
  <c r="Q7" i="165"/>
  <c r="N7" i="165"/>
  <c r="K7" i="165"/>
  <c r="K14" i="165" s="1"/>
  <c r="H7" i="165"/>
  <c r="E7" i="165"/>
  <c r="U14" i="166" l="1"/>
  <c r="T14" i="165"/>
  <c r="N14" i="165"/>
  <c r="Q14" i="165"/>
  <c r="U7" i="165"/>
  <c r="U8" i="165"/>
  <c r="U9" i="165"/>
  <c r="U10" i="165"/>
  <c r="U11" i="165"/>
  <c r="U12" i="165"/>
  <c r="U13" i="165"/>
  <c r="H14" i="165"/>
  <c r="F15" i="165" s="1"/>
  <c r="E15" i="165"/>
  <c r="E14" i="165"/>
  <c r="S14" i="164"/>
  <c r="R14" i="164"/>
  <c r="P14" i="164"/>
  <c r="O14" i="164"/>
  <c r="M14" i="164"/>
  <c r="L14" i="164"/>
  <c r="J14" i="164"/>
  <c r="I14" i="164"/>
  <c r="G14" i="164"/>
  <c r="F14" i="164"/>
  <c r="D14" i="164"/>
  <c r="D15" i="164" s="1"/>
  <c r="C14" i="164"/>
  <c r="B14" i="164"/>
  <c r="B15" i="164" s="1"/>
  <c r="T13" i="164"/>
  <c r="Q13" i="164"/>
  <c r="N13" i="164"/>
  <c r="K13" i="164"/>
  <c r="H13" i="164"/>
  <c r="E13" i="164"/>
  <c r="T12" i="164"/>
  <c r="Q12" i="164"/>
  <c r="N12" i="164"/>
  <c r="K12" i="164"/>
  <c r="H12" i="164"/>
  <c r="E12" i="164"/>
  <c r="T11" i="164"/>
  <c r="Q11" i="164"/>
  <c r="N11" i="164"/>
  <c r="K11" i="164"/>
  <c r="H11" i="164"/>
  <c r="E11" i="164"/>
  <c r="T10" i="164"/>
  <c r="Q10" i="164"/>
  <c r="N10" i="164"/>
  <c r="K10" i="164"/>
  <c r="H10" i="164"/>
  <c r="E10" i="164"/>
  <c r="T9" i="164"/>
  <c r="Q9" i="164"/>
  <c r="N9" i="164"/>
  <c r="K9" i="164"/>
  <c r="H9" i="164"/>
  <c r="E9" i="164"/>
  <c r="T8" i="164"/>
  <c r="Q8" i="164"/>
  <c r="N8" i="164"/>
  <c r="K8" i="164"/>
  <c r="H8" i="164"/>
  <c r="E8" i="164"/>
  <c r="T7" i="164"/>
  <c r="T14" i="164" s="1"/>
  <c r="Q7" i="164"/>
  <c r="N7" i="164"/>
  <c r="K7" i="164"/>
  <c r="H7" i="164"/>
  <c r="U7" i="164" s="1"/>
  <c r="E7" i="164"/>
  <c r="L15" i="165" l="1"/>
  <c r="U14" i="165"/>
  <c r="Q14" i="164"/>
  <c r="N14" i="164"/>
  <c r="K14" i="164"/>
  <c r="U8" i="164"/>
  <c r="H14" i="164"/>
  <c r="F15" i="164" s="1"/>
  <c r="E14" i="164"/>
  <c r="U9" i="164"/>
  <c r="U11" i="164"/>
  <c r="U12" i="164"/>
  <c r="U13" i="164"/>
  <c r="U10" i="164"/>
  <c r="C15" i="164"/>
  <c r="E15" i="164" s="1"/>
  <c r="S14" i="163"/>
  <c r="R14" i="163"/>
  <c r="P14" i="163"/>
  <c r="O14" i="163"/>
  <c r="M14" i="163"/>
  <c r="L14" i="163"/>
  <c r="J14" i="163"/>
  <c r="I14" i="163"/>
  <c r="G14" i="163"/>
  <c r="F14" i="163"/>
  <c r="D14" i="163"/>
  <c r="D15" i="163" s="1"/>
  <c r="C14" i="163"/>
  <c r="C15" i="163" s="1"/>
  <c r="B14" i="163"/>
  <c r="B15" i="163" s="1"/>
  <c r="T13" i="163"/>
  <c r="Q13" i="163"/>
  <c r="N13" i="163"/>
  <c r="K13" i="163"/>
  <c r="H13" i="163"/>
  <c r="E13" i="163"/>
  <c r="T12" i="163"/>
  <c r="Q12" i="163"/>
  <c r="N12" i="163"/>
  <c r="K12" i="163"/>
  <c r="H12" i="163"/>
  <c r="E12" i="163"/>
  <c r="T11" i="163"/>
  <c r="Q11" i="163"/>
  <c r="N11" i="163"/>
  <c r="K11" i="163"/>
  <c r="H11" i="163"/>
  <c r="E11" i="163"/>
  <c r="T10" i="163"/>
  <c r="Q10" i="163"/>
  <c r="N10" i="163"/>
  <c r="K10" i="163"/>
  <c r="H10" i="163"/>
  <c r="E10" i="163"/>
  <c r="T9" i="163"/>
  <c r="Q9" i="163"/>
  <c r="N9" i="163"/>
  <c r="K9" i="163"/>
  <c r="H9" i="163"/>
  <c r="E9" i="163"/>
  <c r="T8" i="163"/>
  <c r="Q8" i="163"/>
  <c r="N8" i="163"/>
  <c r="K8" i="163"/>
  <c r="H8" i="163"/>
  <c r="E8" i="163"/>
  <c r="T7" i="163"/>
  <c r="Q7" i="163"/>
  <c r="Q14" i="163" s="1"/>
  <c r="N7" i="163"/>
  <c r="N14" i="163" s="1"/>
  <c r="K7" i="163"/>
  <c r="H7" i="163"/>
  <c r="E7" i="163"/>
  <c r="L15" i="164" l="1"/>
  <c r="U14" i="164"/>
  <c r="T14" i="163"/>
  <c r="K14" i="163"/>
  <c r="U7" i="163"/>
  <c r="U8" i="163"/>
  <c r="U9" i="163"/>
  <c r="U10" i="163"/>
  <c r="U11" i="163"/>
  <c r="U12" i="163"/>
  <c r="U13" i="163"/>
  <c r="H14" i="163"/>
  <c r="F15" i="163" s="1"/>
  <c r="L15" i="163"/>
  <c r="E15" i="163"/>
  <c r="E14" i="163"/>
  <c r="U14" i="163" l="1"/>
  <c r="C15" i="168" l="1"/>
  <c r="D15" i="168"/>
  <c r="B15" i="168"/>
  <c r="E15" i="168" l="1"/>
</calcChain>
</file>

<file path=xl/sharedStrings.xml><?xml version="1.0" encoding="utf-8"?>
<sst xmlns="http://schemas.openxmlformats.org/spreadsheetml/2006/main" count="635" uniqueCount="75">
  <si>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</si>
  <si>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</si>
  <si>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</si>
  <si>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</si>
  <si>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</si>
  <si>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</si>
  <si>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</si>
  <si>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</si>
  <si>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</si>
  <si>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</si>
  <si>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</si>
  <si>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</si>
  <si>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</si>
  <si>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</si>
  <si>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</si>
  <si>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</si>
  <si>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</si>
  <si>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</si>
  <si>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</si>
  <si>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</si>
  <si>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</si>
  <si>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</si>
  <si>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</si>
  <si>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</si>
  <si>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</si>
  <si>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</si>
  <si>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</si>
  <si>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 xml:space="preserve">※1　自然動態、社会動態及び転居は、前１月分の状況です。
</t>
    <phoneticPr fontId="2"/>
  </si>
  <si>
    <t>(平成30年1月 1日現在）</t>
    <phoneticPr fontId="2"/>
  </si>
  <si>
    <t>(平成30年2月 1日現在）</t>
    <phoneticPr fontId="2"/>
  </si>
  <si>
    <t>(平成30年3月 1日現在）</t>
    <phoneticPr fontId="2"/>
  </si>
  <si>
    <t>(平成30年4月 1日現在）</t>
    <phoneticPr fontId="2"/>
  </si>
  <si>
    <t>(平成30年5月 1日現在）</t>
    <phoneticPr fontId="2"/>
  </si>
  <si>
    <t>(平成30年6月1日現在）</t>
    <phoneticPr fontId="2"/>
  </si>
  <si>
    <t>(平成30年7月1日現在）</t>
    <phoneticPr fontId="2"/>
  </si>
  <si>
    <t>(平成30年8月1日現在）</t>
    <phoneticPr fontId="2"/>
  </si>
  <si>
    <t>(平成30年9月1日現在）</t>
    <phoneticPr fontId="2"/>
  </si>
  <si>
    <t>(平成30年10月1日現在）</t>
    <phoneticPr fontId="2"/>
  </si>
  <si>
    <t xml:space="preserve">※1　自然動態、社会動態及び転居は、前１月分の状況です。
</t>
    <phoneticPr fontId="2"/>
  </si>
  <si>
    <t>(平成30年11月1日現在）</t>
    <phoneticPr fontId="2"/>
  </si>
  <si>
    <t>(平成30年12月1日現在）</t>
    <phoneticPr fontId="2"/>
  </si>
  <si>
    <t>（単位　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</si>
  <si>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</si>
  <si>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</si>
  <si>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</si>
  <si>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</si>
  <si>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</si>
  <si>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</si>
  <si>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</si>
  <si>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</si>
  <si>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</si>
  <si>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</si>
  <si>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</si>
  <si>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</si>
  <si>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</si>
  <si>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</si>
  <si>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</si>
  <si>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</si>
  <si>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</si>
  <si>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</si>
  <si>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</si>
  <si>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</si>
  <si>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</si>
  <si>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</si>
  <si>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</si>
  <si>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</si>
  <si>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</si>
  <si>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t>合計</t>
    <rPh sb="0" eb="2">
      <t>ゴウケイ</t>
    </rPh>
    <phoneticPr fontId="2"/>
  </si>
  <si>
    <t>平　成　３　０　年　　　人　口　動　態</t>
    <phoneticPr fontId="2"/>
  </si>
  <si>
    <r>
      <t>平成３０年　人口動態（管内別</t>
    </r>
    <r>
      <rPr>
        <sz val="20"/>
        <rFont val="Arial Narrow"/>
        <family val="2"/>
      </rPr>
      <t>)</t>
    </r>
    <rPh sb="0" eb="2">
      <t>ヘイセイ</t>
    </rPh>
    <phoneticPr fontId="2"/>
  </si>
  <si>
    <t>日立市の世帯数と常住人口</t>
    <phoneticPr fontId="2"/>
  </si>
  <si>
    <t>(平成31年1月 1日現在）</t>
    <phoneticPr fontId="2"/>
  </si>
  <si>
    <t>月間
増減</t>
    <phoneticPr fontId="2"/>
  </si>
  <si>
    <t xml:space="preserve">※1　自然動態、社会動態及び転居は、前１月分の状況です。
</t>
    <phoneticPr fontId="2"/>
  </si>
  <si>
    <t>※　統計表中「月」の項目は、茨城県常住人口推計が毎月末日現在を基準とするため「H30年2月1日～H31年1月1日現在」で集計した数値を各月の異動分として掲載した。</t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2" eb="43">
      <t>ネン</t>
    </rPh>
    <rPh sb="44" eb="45">
      <t>ガツ</t>
    </rPh>
    <rPh sb="46" eb="47">
      <t>ニチ</t>
    </rPh>
    <rPh sb="51" eb="52">
      <t>ネン</t>
    </rPh>
    <rPh sb="53" eb="54">
      <t>ガツ</t>
    </rPh>
    <rPh sb="55" eb="56">
      <t>ニチ</t>
    </rPh>
    <rPh sb="56" eb="58">
      <t>ゲンザイ</t>
    </rPh>
    <rPh sb="60" eb="62">
      <t>シュウケイ</t>
    </rPh>
    <rPh sb="64" eb="66">
      <t>スウチ</t>
    </rPh>
    <rPh sb="67" eb="69">
      <t>カクツキ</t>
    </rPh>
    <rPh sb="70" eb="72">
      <t>イドウ</t>
    </rPh>
    <rPh sb="72" eb="73">
      <t>ブン</t>
    </rPh>
    <rPh sb="76" eb="78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</si>
</sst>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Arial Narrow"/>
      <family val="2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3" applyFont="1" applyBorder="1">
      <alignment vertical="center"/>
    </xf>
    <xf numFmtId="177" fontId="4" fillId="0" borderId="1" xfId="3" applyNumberFormat="1" applyFont="1" applyBorder="1">
      <alignment vertical="center"/>
    </xf>
    <xf numFmtId="176" fontId="4" fillId="0" borderId="1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2" xfId="3" applyFont="1" applyBorder="1">
      <alignment vertical="center"/>
    </xf>
    <xf numFmtId="177" fontId="4" fillId="0" borderId="2" xfId="3" applyNumberFormat="1" applyFont="1" applyBorder="1">
      <alignment vertical="center"/>
    </xf>
    <xf numFmtId="176" fontId="4" fillId="0" borderId="3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2" borderId="8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5" fillId="2" borderId="8" xfId="2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9" fillId="0" borderId="0" xfId="5" applyNumberFormat="1" applyFont="1" applyAlignment="1">
      <alignment vertical="center"/>
    </xf>
    <xf numFmtId="176" fontId="3" fillId="0" borderId="0" xfId="5" applyNumberFormat="1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9" fillId="0" borderId="2" xfId="5" applyNumberFormat="1" applyFont="1" applyBorder="1" applyAlignment="1">
      <alignment horizontal="center" vertical="center"/>
    </xf>
    <xf numFmtId="176" fontId="3" fillId="0" borderId="1" xfId="5" applyNumberFormat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vertical="center"/>
    </xf>
    <xf numFmtId="176" fontId="3" fillId="0" borderId="1" xfId="4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3" fillId="0" borderId="2" xfId="5" applyNumberFormat="1" applyFont="1" applyFill="1" applyBorder="1" applyAlignment="1">
      <alignment horizontal="center" vertical="center"/>
    </xf>
    <xf numFmtId="176" fontId="9" fillId="2" borderId="4" xfId="5" applyNumberFormat="1" applyFont="1" applyFill="1" applyBorder="1" applyAlignment="1">
      <alignment horizontal="center" vertical="center"/>
    </xf>
    <xf numFmtId="176" fontId="3" fillId="2" borderId="15" xfId="5" applyNumberFormat="1" applyFont="1" applyFill="1" applyBorder="1" applyAlignment="1">
      <alignment vertical="center"/>
    </xf>
    <xf numFmtId="176" fontId="12" fillId="0" borderId="0" xfId="2" applyNumberFormat="1" applyFont="1" applyAlignment="1">
      <alignment horizontal="center" vertical="center"/>
    </xf>
    <xf numFmtId="176" fontId="12" fillId="0" borderId="0" xfId="2" applyNumberFormat="1" applyFont="1" applyAlignment="1">
      <alignment vertical="center"/>
    </xf>
    <xf numFmtId="176" fontId="12" fillId="0" borderId="0" xfId="2" applyNumberFormat="1" applyFont="1" applyAlignment="1">
      <alignment horizontal="left" vertical="center"/>
    </xf>
    <xf numFmtId="176" fontId="15" fillId="0" borderId="0" xfId="2" applyNumberFormat="1" applyFont="1" applyAlignment="1">
      <alignment horizontal="right" vertical="center"/>
    </xf>
    <xf numFmtId="176" fontId="15" fillId="0" borderId="24" xfId="2" applyNumberFormat="1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/>
    </xf>
    <xf numFmtId="176" fontId="15" fillId="0" borderId="19" xfId="2" applyNumberFormat="1" applyFont="1" applyBorder="1" applyAlignment="1">
      <alignment horizontal="center" vertical="center"/>
    </xf>
    <xf numFmtId="176" fontId="15" fillId="0" borderId="20" xfId="2" applyNumberFormat="1" applyFont="1" applyBorder="1" applyAlignment="1">
      <alignment horizontal="center" vertical="center"/>
    </xf>
    <xf numFmtId="176" fontId="15" fillId="0" borderId="29" xfId="2" applyNumberFormat="1" applyFont="1" applyBorder="1" applyAlignment="1">
      <alignment horizontal="center" vertical="center"/>
    </xf>
    <xf numFmtId="179" fontId="12" fillId="0" borderId="24" xfId="4" applyNumberFormat="1" applyFont="1" applyBorder="1">
      <alignment vertical="center"/>
    </xf>
    <xf numFmtId="179" fontId="12" fillId="0" borderId="1" xfId="4" applyNumberFormat="1" applyFont="1" applyBorder="1">
      <alignment vertical="center"/>
    </xf>
    <xf numFmtId="179" fontId="12" fillId="0" borderId="29" xfId="4" applyNumberFormat="1" applyFont="1" applyBorder="1">
      <alignment vertical="center"/>
    </xf>
    <xf numFmtId="179" fontId="12" fillId="0" borderId="19" xfId="4" applyNumberFormat="1" applyFont="1" applyBorder="1">
      <alignment vertical="center"/>
    </xf>
    <xf numFmtId="179" fontId="12" fillId="0" borderId="20" xfId="4" applyNumberFormat="1" applyFont="1" applyBorder="1">
      <alignment vertical="center"/>
    </xf>
    <xf numFmtId="179" fontId="12" fillId="0" borderId="30" xfId="2" applyNumberFormat="1" applyFont="1" applyFill="1" applyBorder="1" applyAlignment="1">
      <alignment vertical="center"/>
    </xf>
    <xf numFmtId="179" fontId="12" fillId="0" borderId="1" xfId="2" applyNumberFormat="1" applyFont="1" applyFill="1" applyBorder="1" applyAlignment="1">
      <alignment vertical="center"/>
    </xf>
    <xf numFmtId="179" fontId="12" fillId="0" borderId="29" xfId="2" applyNumberFormat="1" applyFont="1" applyFill="1" applyBorder="1" applyAlignment="1">
      <alignment vertical="center"/>
    </xf>
    <xf numFmtId="176" fontId="15" fillId="0" borderId="2" xfId="2" applyNumberFormat="1" applyFont="1" applyBorder="1" applyAlignment="1">
      <alignment horizontal="center" vertical="center"/>
    </xf>
    <xf numFmtId="179" fontId="12" fillId="0" borderId="31" xfId="4" applyNumberFormat="1" applyFont="1" applyBorder="1">
      <alignment vertical="center"/>
    </xf>
    <xf numFmtId="179" fontId="12" fillId="0" borderId="32" xfId="4" applyNumberFormat="1" applyFont="1" applyBorder="1">
      <alignment vertical="center"/>
    </xf>
    <xf numFmtId="179" fontId="12" fillId="0" borderId="33" xfId="4" applyNumberFormat="1" applyFont="1" applyBorder="1">
      <alignment vertical="center"/>
    </xf>
    <xf numFmtId="179" fontId="12" fillId="0" borderId="2" xfId="2" applyNumberFormat="1" applyFont="1" applyFill="1" applyBorder="1" applyAlignment="1">
      <alignment vertical="center"/>
    </xf>
    <xf numFmtId="179" fontId="12" fillId="0" borderId="25" xfId="2" applyNumberFormat="1" applyFont="1" applyFill="1" applyBorder="1" applyAlignment="1">
      <alignment vertical="center"/>
    </xf>
    <xf numFmtId="176" fontId="15" fillId="2" borderId="15" xfId="2" applyNumberFormat="1" applyFont="1" applyFill="1" applyBorder="1" applyAlignment="1">
      <alignment horizontal="center" vertical="center"/>
    </xf>
    <xf numFmtId="179" fontId="12" fillId="2" borderId="34" xfId="4" applyNumberFormat="1" applyFont="1" applyFill="1" applyBorder="1">
      <alignment vertical="center"/>
    </xf>
    <xf numFmtId="179" fontId="12" fillId="2" borderId="35" xfId="4" applyNumberFormat="1" applyFont="1" applyFill="1" applyBorder="1">
      <alignment vertical="center"/>
    </xf>
    <xf numFmtId="179" fontId="12" fillId="2" borderId="36" xfId="4" applyNumberFormat="1" applyFont="1" applyFill="1" applyBorder="1">
      <alignment vertical="center"/>
    </xf>
    <xf numFmtId="179" fontId="12" fillId="2" borderId="37" xfId="4" applyNumberFormat="1" applyFont="1" applyFill="1" applyBorder="1">
      <alignment vertical="center"/>
    </xf>
    <xf numFmtId="179" fontId="12" fillId="2" borderId="6" xfId="4" applyNumberFormat="1" applyFont="1" applyFill="1" applyBorder="1">
      <alignment vertical="center"/>
    </xf>
    <xf numFmtId="179" fontId="12" fillId="2" borderId="15" xfId="4" applyNumberFormat="1" applyFont="1" applyFill="1" applyBorder="1">
      <alignment vertical="center"/>
    </xf>
    <xf numFmtId="179" fontId="12" fillId="2" borderId="38" xfId="2" applyNumberFormat="1" applyFont="1" applyFill="1" applyBorder="1" applyAlignment="1">
      <alignment vertical="center"/>
    </xf>
    <xf numFmtId="179" fontId="12" fillId="2" borderId="35" xfId="2" applyNumberFormat="1" applyFont="1" applyFill="1" applyBorder="1" applyAlignment="1">
      <alignment vertical="center"/>
    </xf>
    <xf numFmtId="179" fontId="12" fillId="2" borderId="36" xfId="2" applyNumberFormat="1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center" vertical="center"/>
    </xf>
    <xf numFmtId="176" fontId="9" fillId="0" borderId="1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11" fillId="0" borderId="0" xfId="5" applyNumberFormat="1" applyFont="1" applyAlignment="1">
      <alignment vertical="center" wrapText="1"/>
    </xf>
    <xf numFmtId="0" fontId="8" fillId="0" borderId="0" xfId="5" applyFont="1" applyAlignment="1">
      <alignment horizontal="center" vertical="center"/>
    </xf>
    <xf numFmtId="176" fontId="9" fillId="0" borderId="2" xfId="5" applyNumberFormat="1" applyFont="1" applyBorder="1" applyAlignment="1">
      <alignment horizontal="center" vertical="center" shrinkToFit="1"/>
    </xf>
    <xf numFmtId="176" fontId="3" fillId="0" borderId="14" xfId="5" applyNumberFormat="1" applyFont="1" applyBorder="1" applyAlignment="1">
      <alignment horizontal="center" vertical="center" shrinkToFit="1"/>
    </xf>
    <xf numFmtId="176" fontId="3" fillId="0" borderId="3" xfId="5" applyNumberFormat="1" applyFont="1" applyBorder="1" applyAlignment="1">
      <alignment horizontal="center" vertical="center" shrinkToFit="1"/>
    </xf>
    <xf numFmtId="176" fontId="3" fillId="0" borderId="1" xfId="5" applyNumberFormat="1" applyFont="1" applyBorder="1" applyAlignment="1">
      <alignment vertical="center"/>
    </xf>
    <xf numFmtId="176" fontId="9" fillId="0" borderId="2" xfId="5" applyNumberFormat="1" applyFont="1" applyBorder="1" applyAlignment="1">
      <alignment horizontal="center" vertical="center" wrapText="1"/>
    </xf>
    <xf numFmtId="176" fontId="3" fillId="0" borderId="14" xfId="5" applyNumberFormat="1" applyFont="1" applyBorder="1" applyAlignment="1">
      <alignment horizontal="center" vertical="center" wrapText="1"/>
    </xf>
    <xf numFmtId="176" fontId="3" fillId="0" borderId="3" xfId="5" applyNumberFormat="1" applyFont="1" applyBorder="1" applyAlignment="1">
      <alignment horizontal="center" vertical="center" wrapText="1"/>
    </xf>
    <xf numFmtId="176" fontId="9" fillId="0" borderId="1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 wrapText="1"/>
    </xf>
    <xf numFmtId="176" fontId="15" fillId="0" borderId="1" xfId="2" applyNumberFormat="1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176" fontId="15" fillId="0" borderId="25" xfId="2" applyNumberFormat="1" applyFont="1" applyBorder="1" applyAlignment="1">
      <alignment horizontal="center" vertical="center"/>
    </xf>
    <xf numFmtId="176" fontId="12" fillId="0" borderId="28" xfId="2" applyNumberFormat="1" applyFont="1" applyBorder="1" applyAlignment="1">
      <alignment horizontal="center" vertical="center"/>
    </xf>
    <xf numFmtId="176" fontId="15" fillId="0" borderId="19" xfId="2" applyNumberFormat="1" applyFont="1" applyBorder="1" applyAlignment="1">
      <alignment horizontal="center" vertical="center"/>
    </xf>
    <xf numFmtId="176" fontId="12" fillId="0" borderId="20" xfId="2" applyNumberFormat="1" applyFont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176" fontId="15" fillId="0" borderId="16" xfId="2" applyNumberFormat="1" applyFont="1" applyBorder="1" applyAlignment="1">
      <alignment horizontal="center" vertical="center"/>
    </xf>
    <xf numFmtId="176" fontId="12" fillId="0" borderId="17" xfId="2" applyNumberFormat="1" applyFont="1" applyBorder="1" applyAlignment="1">
      <alignment horizontal="center" vertical="center"/>
    </xf>
    <xf numFmtId="176" fontId="12" fillId="0" borderId="18" xfId="2" applyNumberFormat="1" applyFont="1" applyBorder="1" applyAlignment="1">
      <alignment horizontal="center" vertical="center"/>
    </xf>
    <xf numFmtId="176" fontId="15" fillId="0" borderId="21" xfId="2" applyNumberFormat="1" applyFont="1" applyBorder="1" applyAlignment="1">
      <alignment horizontal="center" vertical="center"/>
    </xf>
    <xf numFmtId="176" fontId="15" fillId="0" borderId="22" xfId="2" applyNumberFormat="1" applyFont="1" applyBorder="1" applyAlignment="1">
      <alignment horizontal="center" vertical="center"/>
    </xf>
    <xf numFmtId="176" fontId="15" fillId="0" borderId="23" xfId="2" applyNumberFormat="1" applyFont="1" applyBorder="1" applyAlignment="1">
      <alignment horizontal="center" vertical="center"/>
    </xf>
    <xf numFmtId="176" fontId="15" fillId="0" borderId="26" xfId="2" applyNumberFormat="1" applyFont="1" applyBorder="1" applyAlignment="1">
      <alignment horizontal="center" vertical="center"/>
    </xf>
    <xf numFmtId="176" fontId="15" fillId="0" borderId="11" xfId="2" applyNumberFormat="1" applyFont="1" applyBorder="1" applyAlignment="1">
      <alignment horizontal="center" vertical="center"/>
    </xf>
    <xf numFmtId="176" fontId="15" fillId="0" borderId="27" xfId="2" applyNumberFormat="1" applyFont="1" applyBorder="1" applyAlignment="1">
      <alignment horizontal="center" vertical="center"/>
    </xf>
    <xf numFmtId="176" fontId="15" fillId="0" borderId="24" xfId="2" applyNumberFormat="1" applyFont="1" applyBorder="1" applyAlignment="1">
      <alignment horizontal="center" vertical="center"/>
    </xf>
    <xf numFmtId="176" fontId="4" fillId="0" borderId="13" xfId="2" applyNumberFormat="1" applyFont="1" applyBorder="1" applyAlignment="1">
      <alignment vertical="top" wrapText="1"/>
    </xf>
    <xf numFmtId="176" fontId="4" fillId="0" borderId="0" xfId="2" applyNumberFormat="1" applyFont="1" applyBorder="1" applyAlignment="1">
      <alignment vertical="top" wrapText="1"/>
    </xf>
    <xf numFmtId="176" fontId="7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 shrinkToFit="1"/>
    </xf>
    <xf numFmtId="176" fontId="4" fillId="0" borderId="1" xfId="2" applyNumberFormat="1" applyFont="1" applyBorder="1" applyAlignment="1">
      <alignment horizontal="center" vertical="center" shrinkToFit="1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</cellXfs>
  <cellStyles count="6">
    <cellStyle name="桁区切り" xfId="4" builtinId="6"/>
    <cellStyle name="標準" xfId="0" builtinId="0"/>
    <cellStyle name="標準_1612jyojyu_1704jyojyu_1710jyojyu" xfId="1"/>
    <cellStyle name="標準_1612jyojyu_1801jyojyu_1803jyojyu" xfId="2"/>
    <cellStyle name="標準_ｈ16.12_1801jyojyu_1803jyojyu" xfId="3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topLeftCell="A11" zoomScaleNormal="100" workbookViewId="0">
      <selection activeCell="J23" sqref="J23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 x14ac:dyDescent="0.15">
      <c r="A1" s="86" t="s">
        <v>68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6.5" x14ac:dyDescent="0.15">
      <c r="A2" s="38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 t="s">
        <v>41</v>
      </c>
    </row>
    <row r="3" spans="1:16" ht="24.75" customHeight="1" x14ac:dyDescent="0.15">
      <c r="A3" s="87"/>
      <c r="B3" s="83" t="s">
        <v>42</v>
      </c>
      <c r="C3" s="84"/>
      <c r="D3" s="84"/>
      <c r="E3" s="90"/>
      <c r="F3" s="90"/>
      <c r="G3" s="90"/>
      <c r="H3" s="91" t="s">
        <v>43</v>
      </c>
      <c r="I3" s="83" t="s">
        <v>44</v>
      </c>
      <c r="J3" s="84"/>
      <c r="K3" s="84"/>
      <c r="L3" s="90"/>
      <c r="M3" s="90"/>
      <c r="N3" s="90"/>
      <c r="O3" s="91" t="s">
        <v>45</v>
      </c>
      <c r="P3" s="94" t="s">
        <v>46</v>
      </c>
    </row>
    <row r="4" spans="1:16" ht="24.75" customHeight="1" x14ac:dyDescent="0.15">
      <c r="A4" s="88"/>
      <c r="B4" s="83" t="s">
        <v>47</v>
      </c>
      <c r="C4" s="84"/>
      <c r="D4" s="84"/>
      <c r="E4" s="83" t="s">
        <v>48</v>
      </c>
      <c r="F4" s="84"/>
      <c r="G4" s="84"/>
      <c r="H4" s="92"/>
      <c r="I4" s="83" t="s">
        <v>49</v>
      </c>
      <c r="J4" s="84"/>
      <c r="K4" s="84"/>
      <c r="L4" s="83" t="s">
        <v>50</v>
      </c>
      <c r="M4" s="84"/>
      <c r="N4" s="84"/>
      <c r="O4" s="92"/>
      <c r="P4" s="95"/>
    </row>
    <row r="5" spans="1:16" ht="24.75" customHeight="1" x14ac:dyDescent="0.15">
      <c r="A5" s="89"/>
      <c r="B5" s="41" t="s">
        <v>51</v>
      </c>
      <c r="C5" s="41" t="s">
        <v>52</v>
      </c>
      <c r="D5" s="41" t="s">
        <v>53</v>
      </c>
      <c r="E5" s="41" t="s">
        <v>51</v>
      </c>
      <c r="F5" s="41" t="s">
        <v>52</v>
      </c>
      <c r="G5" s="41" t="s">
        <v>53</v>
      </c>
      <c r="H5" s="93"/>
      <c r="I5" s="41" t="s">
        <v>51</v>
      </c>
      <c r="J5" s="41" t="s">
        <v>52</v>
      </c>
      <c r="K5" s="41" t="s">
        <v>53</v>
      </c>
      <c r="L5" s="41" t="s">
        <v>51</v>
      </c>
      <c r="M5" s="41" t="s">
        <v>52</v>
      </c>
      <c r="N5" s="41" t="s">
        <v>53</v>
      </c>
      <c r="O5" s="93"/>
      <c r="P5" s="95"/>
    </row>
    <row r="6" spans="1:16" s="45" customFormat="1" ht="24.75" customHeight="1" x14ac:dyDescent="0.15">
      <c r="A6" s="42" t="s">
        <v>54</v>
      </c>
      <c r="B6" s="43">
        <v>44</v>
      </c>
      <c r="C6" s="43">
        <v>46</v>
      </c>
      <c r="D6" s="23">
        <v>90</v>
      </c>
      <c r="E6" s="43">
        <v>118</v>
      </c>
      <c r="F6" s="43">
        <v>119</v>
      </c>
      <c r="G6" s="23">
        <v>237</v>
      </c>
      <c r="H6" s="44">
        <f>D6-G6</f>
        <v>-147</v>
      </c>
      <c r="I6" s="23">
        <v>161</v>
      </c>
      <c r="J6" s="23">
        <v>126</v>
      </c>
      <c r="K6" s="23">
        <v>287</v>
      </c>
      <c r="L6" s="23">
        <v>172</v>
      </c>
      <c r="M6" s="23">
        <v>134</v>
      </c>
      <c r="N6" s="23">
        <v>306</v>
      </c>
      <c r="O6" s="44">
        <f>K6-N6</f>
        <v>-19</v>
      </c>
      <c r="P6" s="44">
        <f>H6+O6</f>
        <v>-166</v>
      </c>
    </row>
    <row r="7" spans="1:16" s="45" customFormat="1" ht="24.75" customHeight="1" x14ac:dyDescent="0.15">
      <c r="A7" s="42" t="s">
        <v>55</v>
      </c>
      <c r="B7" s="43">
        <v>41</v>
      </c>
      <c r="C7" s="43">
        <v>31</v>
      </c>
      <c r="D7" s="23">
        <v>72</v>
      </c>
      <c r="E7" s="43">
        <v>112</v>
      </c>
      <c r="F7" s="43">
        <v>91</v>
      </c>
      <c r="G7" s="23">
        <v>203</v>
      </c>
      <c r="H7" s="44">
        <f t="shared" ref="H7:H17" si="0">D7-G7</f>
        <v>-131</v>
      </c>
      <c r="I7" s="23">
        <v>133</v>
      </c>
      <c r="J7" s="23">
        <v>135</v>
      </c>
      <c r="K7" s="23">
        <v>268</v>
      </c>
      <c r="L7" s="23">
        <v>224</v>
      </c>
      <c r="M7" s="23">
        <v>144</v>
      </c>
      <c r="N7" s="23">
        <v>368</v>
      </c>
      <c r="O7" s="44">
        <f t="shared" ref="O7:O17" si="1">K7-N7</f>
        <v>-100</v>
      </c>
      <c r="P7" s="44">
        <f t="shared" ref="P7:P17" si="2">H7+O7</f>
        <v>-231</v>
      </c>
    </row>
    <row r="8" spans="1:16" s="45" customFormat="1" ht="24.75" customHeight="1" x14ac:dyDescent="0.15">
      <c r="A8" s="42" t="s">
        <v>56</v>
      </c>
      <c r="B8" s="43">
        <v>58</v>
      </c>
      <c r="C8" s="43">
        <v>40</v>
      </c>
      <c r="D8" s="23">
        <v>98</v>
      </c>
      <c r="E8" s="43">
        <v>110</v>
      </c>
      <c r="F8" s="43">
        <v>81</v>
      </c>
      <c r="G8" s="23">
        <v>191</v>
      </c>
      <c r="H8" s="44">
        <f t="shared" si="0"/>
        <v>-93</v>
      </c>
      <c r="I8" s="23">
        <v>449</v>
      </c>
      <c r="J8" s="23">
        <v>333</v>
      </c>
      <c r="K8" s="23">
        <v>782</v>
      </c>
      <c r="L8" s="23">
        <v>788</v>
      </c>
      <c r="M8" s="23">
        <v>554</v>
      </c>
      <c r="N8" s="23">
        <v>1342</v>
      </c>
      <c r="O8" s="44">
        <f t="shared" si="1"/>
        <v>-560</v>
      </c>
      <c r="P8" s="44">
        <f t="shared" si="2"/>
        <v>-653</v>
      </c>
    </row>
    <row r="9" spans="1:16" s="45" customFormat="1" ht="24.75" customHeight="1" x14ac:dyDescent="0.15">
      <c r="A9" s="42" t="s">
        <v>57</v>
      </c>
      <c r="B9" s="43">
        <v>51</v>
      </c>
      <c r="C9" s="43">
        <v>42</v>
      </c>
      <c r="D9" s="23">
        <v>93</v>
      </c>
      <c r="E9" s="43">
        <v>66</v>
      </c>
      <c r="F9" s="43">
        <v>67</v>
      </c>
      <c r="G9" s="23">
        <v>133</v>
      </c>
      <c r="H9" s="44">
        <f t="shared" si="0"/>
        <v>-40</v>
      </c>
      <c r="I9" s="23">
        <v>609</v>
      </c>
      <c r="J9" s="23">
        <v>279</v>
      </c>
      <c r="K9" s="23">
        <v>888</v>
      </c>
      <c r="L9" s="23">
        <v>454</v>
      </c>
      <c r="M9" s="23">
        <v>316</v>
      </c>
      <c r="N9" s="23">
        <v>770</v>
      </c>
      <c r="O9" s="44">
        <f t="shared" si="1"/>
        <v>118</v>
      </c>
      <c r="P9" s="44">
        <f t="shared" si="2"/>
        <v>78</v>
      </c>
    </row>
    <row r="10" spans="1:16" s="45" customFormat="1" ht="24.75" customHeight="1" x14ac:dyDescent="0.15">
      <c r="A10" s="42" t="s">
        <v>58</v>
      </c>
      <c r="B10" s="43">
        <v>45</v>
      </c>
      <c r="C10" s="43">
        <v>44</v>
      </c>
      <c r="D10" s="23">
        <v>89</v>
      </c>
      <c r="E10" s="43">
        <v>74</v>
      </c>
      <c r="F10" s="43">
        <v>81</v>
      </c>
      <c r="G10" s="23">
        <v>155</v>
      </c>
      <c r="H10" s="44">
        <f t="shared" si="0"/>
        <v>-66</v>
      </c>
      <c r="I10" s="23">
        <v>278</v>
      </c>
      <c r="J10" s="23">
        <v>137</v>
      </c>
      <c r="K10" s="23">
        <v>415</v>
      </c>
      <c r="L10" s="23">
        <v>227</v>
      </c>
      <c r="M10" s="23">
        <v>185</v>
      </c>
      <c r="N10" s="23">
        <v>412</v>
      </c>
      <c r="O10" s="44">
        <f t="shared" si="1"/>
        <v>3</v>
      </c>
      <c r="P10" s="44">
        <f t="shared" si="2"/>
        <v>-63</v>
      </c>
    </row>
    <row r="11" spans="1:16" s="45" customFormat="1" ht="24.75" customHeight="1" x14ac:dyDescent="0.15">
      <c r="A11" s="42" t="s">
        <v>59</v>
      </c>
      <c r="B11" s="43">
        <v>42</v>
      </c>
      <c r="C11" s="43">
        <v>45</v>
      </c>
      <c r="D11" s="23">
        <v>87</v>
      </c>
      <c r="E11" s="43">
        <v>93</v>
      </c>
      <c r="F11" s="43">
        <v>79</v>
      </c>
      <c r="G11" s="23">
        <v>172</v>
      </c>
      <c r="H11" s="44">
        <f t="shared" si="0"/>
        <v>-85</v>
      </c>
      <c r="I11" s="23">
        <v>159</v>
      </c>
      <c r="J11" s="23">
        <v>128</v>
      </c>
      <c r="K11" s="23">
        <v>287</v>
      </c>
      <c r="L11" s="23">
        <v>203</v>
      </c>
      <c r="M11" s="23">
        <v>134</v>
      </c>
      <c r="N11" s="23">
        <v>337</v>
      </c>
      <c r="O11" s="44">
        <f t="shared" si="1"/>
        <v>-50</v>
      </c>
      <c r="P11" s="44">
        <f t="shared" si="2"/>
        <v>-135</v>
      </c>
    </row>
    <row r="12" spans="1:16" s="45" customFormat="1" ht="24.75" customHeight="1" x14ac:dyDescent="0.15">
      <c r="A12" s="42" t="s">
        <v>60</v>
      </c>
      <c r="B12" s="43">
        <v>51</v>
      </c>
      <c r="C12" s="43">
        <v>42</v>
      </c>
      <c r="D12" s="23">
        <v>93</v>
      </c>
      <c r="E12" s="43">
        <v>95</v>
      </c>
      <c r="F12" s="43">
        <v>69</v>
      </c>
      <c r="G12" s="23">
        <v>164</v>
      </c>
      <c r="H12" s="44">
        <f t="shared" si="0"/>
        <v>-71</v>
      </c>
      <c r="I12" s="23">
        <v>220</v>
      </c>
      <c r="J12" s="23">
        <v>129</v>
      </c>
      <c r="K12" s="23">
        <v>349</v>
      </c>
      <c r="L12" s="23">
        <v>232</v>
      </c>
      <c r="M12" s="23">
        <v>168</v>
      </c>
      <c r="N12" s="23">
        <v>400</v>
      </c>
      <c r="O12" s="44">
        <f t="shared" si="1"/>
        <v>-51</v>
      </c>
      <c r="P12" s="44">
        <f t="shared" si="2"/>
        <v>-122</v>
      </c>
    </row>
    <row r="13" spans="1:16" s="45" customFormat="1" ht="24.75" customHeight="1" x14ac:dyDescent="0.15">
      <c r="A13" s="42" t="s">
        <v>61</v>
      </c>
      <c r="B13" s="43">
        <v>54</v>
      </c>
      <c r="C13" s="43">
        <v>41</v>
      </c>
      <c r="D13" s="23">
        <v>95</v>
      </c>
      <c r="E13" s="43">
        <v>97</v>
      </c>
      <c r="F13" s="43">
        <v>84</v>
      </c>
      <c r="G13" s="23">
        <v>181</v>
      </c>
      <c r="H13" s="44">
        <f t="shared" si="0"/>
        <v>-86</v>
      </c>
      <c r="I13" s="23">
        <v>185</v>
      </c>
      <c r="J13" s="23">
        <v>119</v>
      </c>
      <c r="K13" s="23">
        <v>304</v>
      </c>
      <c r="L13" s="23">
        <v>218</v>
      </c>
      <c r="M13" s="23">
        <v>144</v>
      </c>
      <c r="N13" s="23">
        <v>362</v>
      </c>
      <c r="O13" s="44">
        <f t="shared" si="1"/>
        <v>-58</v>
      </c>
      <c r="P13" s="44">
        <f t="shared" si="2"/>
        <v>-144</v>
      </c>
    </row>
    <row r="14" spans="1:16" s="45" customFormat="1" ht="24.75" customHeight="1" x14ac:dyDescent="0.15">
      <c r="A14" s="42" t="s">
        <v>62</v>
      </c>
      <c r="B14" s="43">
        <v>36</v>
      </c>
      <c r="C14" s="43">
        <v>48</v>
      </c>
      <c r="D14" s="23">
        <v>84</v>
      </c>
      <c r="E14" s="43">
        <v>81</v>
      </c>
      <c r="F14" s="43">
        <v>68</v>
      </c>
      <c r="G14" s="23">
        <v>149</v>
      </c>
      <c r="H14" s="44">
        <f t="shared" si="0"/>
        <v>-65</v>
      </c>
      <c r="I14" s="23">
        <v>216</v>
      </c>
      <c r="J14" s="23">
        <v>103</v>
      </c>
      <c r="K14" s="23">
        <v>319</v>
      </c>
      <c r="L14" s="23">
        <v>271</v>
      </c>
      <c r="M14" s="23">
        <v>146</v>
      </c>
      <c r="N14" s="23">
        <v>417</v>
      </c>
      <c r="O14" s="44">
        <f t="shared" si="1"/>
        <v>-98</v>
      </c>
      <c r="P14" s="44">
        <f t="shared" si="2"/>
        <v>-163</v>
      </c>
    </row>
    <row r="15" spans="1:16" s="45" customFormat="1" ht="24.75" customHeight="1" x14ac:dyDescent="0.15">
      <c r="A15" s="42" t="s">
        <v>63</v>
      </c>
      <c r="B15" s="43">
        <v>51</v>
      </c>
      <c r="C15" s="43">
        <v>31</v>
      </c>
      <c r="D15" s="23">
        <v>82</v>
      </c>
      <c r="E15" s="43">
        <v>92</v>
      </c>
      <c r="F15" s="43">
        <v>79</v>
      </c>
      <c r="G15" s="23">
        <v>171</v>
      </c>
      <c r="H15" s="44">
        <f>D15-G15</f>
        <v>-89</v>
      </c>
      <c r="I15" s="23">
        <v>259</v>
      </c>
      <c r="J15" s="23">
        <v>139</v>
      </c>
      <c r="K15" s="23">
        <v>398</v>
      </c>
      <c r="L15" s="23">
        <v>278</v>
      </c>
      <c r="M15" s="23">
        <v>160</v>
      </c>
      <c r="N15" s="23">
        <v>438</v>
      </c>
      <c r="O15" s="44">
        <f t="shared" si="1"/>
        <v>-40</v>
      </c>
      <c r="P15" s="44">
        <f t="shared" si="2"/>
        <v>-129</v>
      </c>
    </row>
    <row r="16" spans="1:16" s="45" customFormat="1" ht="24.75" customHeight="1" x14ac:dyDescent="0.15">
      <c r="A16" s="42" t="s">
        <v>64</v>
      </c>
      <c r="B16" s="43">
        <v>44</v>
      </c>
      <c r="C16" s="43">
        <v>45</v>
      </c>
      <c r="D16" s="23">
        <v>89</v>
      </c>
      <c r="E16" s="43">
        <v>92</v>
      </c>
      <c r="F16" s="43">
        <v>82</v>
      </c>
      <c r="G16" s="23">
        <v>174</v>
      </c>
      <c r="H16" s="44">
        <f t="shared" si="0"/>
        <v>-85</v>
      </c>
      <c r="I16" s="23">
        <v>122</v>
      </c>
      <c r="J16" s="23">
        <v>122</v>
      </c>
      <c r="K16" s="23">
        <v>244</v>
      </c>
      <c r="L16" s="23">
        <v>189</v>
      </c>
      <c r="M16" s="23">
        <v>124</v>
      </c>
      <c r="N16" s="23">
        <v>313</v>
      </c>
      <c r="O16" s="44">
        <f t="shared" si="1"/>
        <v>-69</v>
      </c>
      <c r="P16" s="44">
        <f t="shared" si="2"/>
        <v>-154</v>
      </c>
    </row>
    <row r="17" spans="1:16" s="45" customFormat="1" ht="24.75" customHeight="1" thickBot="1" x14ac:dyDescent="0.2">
      <c r="A17" s="46" t="s">
        <v>65</v>
      </c>
      <c r="B17" s="43">
        <v>31</v>
      </c>
      <c r="C17" s="43">
        <v>41</v>
      </c>
      <c r="D17" s="23">
        <v>72</v>
      </c>
      <c r="E17" s="43">
        <v>105</v>
      </c>
      <c r="F17" s="43">
        <v>82</v>
      </c>
      <c r="G17" s="23">
        <v>187</v>
      </c>
      <c r="H17" s="44">
        <f t="shared" si="0"/>
        <v>-115</v>
      </c>
      <c r="I17" s="23">
        <v>129</v>
      </c>
      <c r="J17" s="23">
        <v>119</v>
      </c>
      <c r="K17" s="23">
        <v>248</v>
      </c>
      <c r="L17" s="23">
        <v>178</v>
      </c>
      <c r="M17" s="23">
        <v>160</v>
      </c>
      <c r="N17" s="23">
        <v>338</v>
      </c>
      <c r="O17" s="44">
        <f t="shared" si="1"/>
        <v>-90</v>
      </c>
      <c r="P17" s="44">
        <f t="shared" si="2"/>
        <v>-205</v>
      </c>
    </row>
    <row r="18" spans="1:16" ht="24.75" customHeight="1" thickTop="1" x14ac:dyDescent="0.15">
      <c r="A18" s="47" t="s">
        <v>66</v>
      </c>
      <c r="B18" s="48">
        <f>SUM(B6:B17)</f>
        <v>548</v>
      </c>
      <c r="C18" s="48">
        <f t="shared" ref="C18:P18" si="3">SUM(C6:C17)</f>
        <v>496</v>
      </c>
      <c r="D18" s="48">
        <f t="shared" si="3"/>
        <v>1044</v>
      </c>
      <c r="E18" s="48">
        <f t="shared" si="3"/>
        <v>1135</v>
      </c>
      <c r="F18" s="48">
        <f t="shared" si="3"/>
        <v>982</v>
      </c>
      <c r="G18" s="48">
        <f t="shared" si="3"/>
        <v>2117</v>
      </c>
      <c r="H18" s="48">
        <f t="shared" si="3"/>
        <v>-1073</v>
      </c>
      <c r="I18" s="48">
        <f t="shared" si="3"/>
        <v>2920</v>
      </c>
      <c r="J18" s="48">
        <f t="shared" si="3"/>
        <v>1869</v>
      </c>
      <c r="K18" s="48">
        <f t="shared" si="3"/>
        <v>4789</v>
      </c>
      <c r="L18" s="48">
        <f t="shared" si="3"/>
        <v>3434</v>
      </c>
      <c r="M18" s="48">
        <f t="shared" si="3"/>
        <v>2369</v>
      </c>
      <c r="N18" s="48">
        <f t="shared" si="3"/>
        <v>5803</v>
      </c>
      <c r="O18" s="48">
        <f t="shared" si="3"/>
        <v>-1014</v>
      </c>
      <c r="P18" s="48">
        <f t="shared" si="3"/>
        <v>-2087</v>
      </c>
    </row>
    <row r="19" spans="1:16" ht="16.5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 x14ac:dyDescent="0.15">
      <c r="A20" s="85" t="s">
        <v>74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33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118"/>
    </row>
    <row r="7" spans="1:21" ht="36.75" customHeight="1" x14ac:dyDescent="0.15">
      <c r="A7" s="31" t="s">
        <v>13</v>
      </c>
      <c r="B7" s="5">
        <v>21325</v>
      </c>
      <c r="C7" s="5">
        <v>22688</v>
      </c>
      <c r="D7" s="5">
        <v>21889</v>
      </c>
      <c r="E7" s="5">
        <f t="shared" ref="E7:E13" si="0">SUM(C7:D7)</f>
        <v>44577</v>
      </c>
      <c r="F7" s="6">
        <v>13</v>
      </c>
      <c r="G7" s="6">
        <v>12</v>
      </c>
      <c r="H7" s="6">
        <f t="shared" ref="H7:H14" si="1">SUM(F7+G7)</f>
        <v>25</v>
      </c>
      <c r="I7" s="6">
        <v>17</v>
      </c>
      <c r="J7" s="6">
        <v>18</v>
      </c>
      <c r="K7" s="6">
        <f t="shared" ref="K7:K13" si="2">SUM(I7+J7)</f>
        <v>35</v>
      </c>
      <c r="L7" s="6">
        <v>122</v>
      </c>
      <c r="M7" s="6">
        <v>36</v>
      </c>
      <c r="N7" s="6">
        <f t="shared" ref="N7:N13" si="3">SUM(L7+M7)</f>
        <v>158</v>
      </c>
      <c r="O7" s="6">
        <v>55</v>
      </c>
      <c r="P7" s="6">
        <v>49</v>
      </c>
      <c r="Q7" s="6">
        <f t="shared" ref="Q7:Q13" si="4">SUM(O7+P7)</f>
        <v>104</v>
      </c>
      <c r="R7" s="7">
        <v>-24</v>
      </c>
      <c r="S7" s="7">
        <v>-7</v>
      </c>
      <c r="T7" s="7">
        <f>SUM(R7+S7)</f>
        <v>-31</v>
      </c>
      <c r="U7" s="8">
        <f>H7-K7+N7-Q7+T7</f>
        <v>13</v>
      </c>
    </row>
    <row r="8" spans="1:21" ht="36.75" customHeight="1" x14ac:dyDescent="0.15">
      <c r="A8" s="31" t="s">
        <v>25</v>
      </c>
      <c r="B8" s="5">
        <v>28146</v>
      </c>
      <c r="C8" s="5">
        <v>31680</v>
      </c>
      <c r="D8" s="5">
        <v>31434</v>
      </c>
      <c r="E8" s="5">
        <f t="shared" si="0"/>
        <v>63114</v>
      </c>
      <c r="F8" s="6">
        <v>16</v>
      </c>
      <c r="G8" s="6">
        <v>14</v>
      </c>
      <c r="H8" s="6">
        <f t="shared" si="1"/>
        <v>30</v>
      </c>
      <c r="I8" s="6">
        <v>26</v>
      </c>
      <c r="J8" s="6">
        <v>30</v>
      </c>
      <c r="K8" s="6">
        <f t="shared" si="2"/>
        <v>56</v>
      </c>
      <c r="L8" s="6">
        <v>74</v>
      </c>
      <c r="M8" s="6">
        <v>42</v>
      </c>
      <c r="N8" s="6">
        <f t="shared" si="3"/>
        <v>116</v>
      </c>
      <c r="O8" s="6">
        <v>98</v>
      </c>
      <c r="P8" s="6">
        <v>58</v>
      </c>
      <c r="Q8" s="6">
        <f t="shared" si="4"/>
        <v>156</v>
      </c>
      <c r="R8" s="7">
        <v>27</v>
      </c>
      <c r="S8" s="7">
        <v>16</v>
      </c>
      <c r="T8" s="7">
        <f t="shared" ref="T8:T9" si="5">SUM(R8+S8)</f>
        <v>43</v>
      </c>
      <c r="U8" s="8">
        <f>H8-K8+N8-Q8+T8</f>
        <v>-23</v>
      </c>
    </row>
    <row r="9" spans="1:21" ht="36.75" customHeight="1" x14ac:dyDescent="0.15">
      <c r="A9" s="31" t="s">
        <v>14</v>
      </c>
      <c r="B9" s="5">
        <v>10580</v>
      </c>
      <c r="C9" s="5">
        <v>12047</v>
      </c>
      <c r="D9" s="5">
        <v>11918</v>
      </c>
      <c r="E9" s="5">
        <f t="shared" si="0"/>
        <v>23965</v>
      </c>
      <c r="F9" s="6">
        <v>8</v>
      </c>
      <c r="G9" s="6">
        <v>5</v>
      </c>
      <c r="H9" s="6">
        <f t="shared" si="1"/>
        <v>13</v>
      </c>
      <c r="I9" s="6">
        <v>13</v>
      </c>
      <c r="J9" s="6">
        <v>16</v>
      </c>
      <c r="K9" s="6">
        <f t="shared" si="2"/>
        <v>29</v>
      </c>
      <c r="L9" s="6">
        <v>34</v>
      </c>
      <c r="M9" s="6">
        <v>18</v>
      </c>
      <c r="N9" s="6">
        <f t="shared" si="3"/>
        <v>52</v>
      </c>
      <c r="O9" s="6">
        <v>34</v>
      </c>
      <c r="P9" s="6">
        <v>27</v>
      </c>
      <c r="Q9" s="6">
        <f t="shared" si="4"/>
        <v>61</v>
      </c>
      <c r="R9" s="7">
        <v>6</v>
      </c>
      <c r="S9" s="7">
        <v>-3</v>
      </c>
      <c r="T9" s="7">
        <f t="shared" si="5"/>
        <v>3</v>
      </c>
      <c r="U9" s="8">
        <f t="shared" ref="U9:U13" si="6">H9-K9+N9-Q9+T9</f>
        <v>-22</v>
      </c>
    </row>
    <row r="10" spans="1:21" ht="36.75" customHeight="1" x14ac:dyDescent="0.15">
      <c r="A10" s="31" t="s">
        <v>15</v>
      </c>
      <c r="B10" s="5">
        <v>9581</v>
      </c>
      <c r="C10" s="5">
        <v>11402</v>
      </c>
      <c r="D10" s="5">
        <v>12034</v>
      </c>
      <c r="E10" s="5">
        <f t="shared" si="0"/>
        <v>23436</v>
      </c>
      <c r="F10" s="6">
        <v>5</v>
      </c>
      <c r="G10" s="6">
        <v>7</v>
      </c>
      <c r="H10" s="6">
        <f t="shared" si="1"/>
        <v>12</v>
      </c>
      <c r="I10" s="6">
        <v>12</v>
      </c>
      <c r="J10" s="6">
        <v>8</v>
      </c>
      <c r="K10" s="6">
        <f t="shared" si="2"/>
        <v>20</v>
      </c>
      <c r="L10" s="6">
        <v>27</v>
      </c>
      <c r="M10" s="6">
        <v>24</v>
      </c>
      <c r="N10" s="6">
        <f t="shared" si="3"/>
        <v>51</v>
      </c>
      <c r="O10" s="6">
        <v>16</v>
      </c>
      <c r="P10" s="6">
        <v>27</v>
      </c>
      <c r="Q10" s="6">
        <f t="shared" si="4"/>
        <v>43</v>
      </c>
      <c r="R10" s="7">
        <v>-9</v>
      </c>
      <c r="S10" s="7">
        <v>-5</v>
      </c>
      <c r="T10" s="7">
        <f>SUM(R10+S10)</f>
        <v>-14</v>
      </c>
      <c r="U10" s="8">
        <f t="shared" si="6"/>
        <v>-14</v>
      </c>
    </row>
    <row r="11" spans="1:21" ht="36.75" customHeight="1" x14ac:dyDescent="0.15">
      <c r="A11" s="31" t="s">
        <v>16</v>
      </c>
      <c r="B11" s="5">
        <v>3599</v>
      </c>
      <c r="C11" s="5">
        <v>4611</v>
      </c>
      <c r="D11" s="5">
        <v>4811</v>
      </c>
      <c r="E11" s="5">
        <f t="shared" si="0"/>
        <v>9422</v>
      </c>
      <c r="F11" s="6">
        <v>2</v>
      </c>
      <c r="G11" s="6">
        <v>3</v>
      </c>
      <c r="H11" s="6">
        <f t="shared" si="1"/>
        <v>5</v>
      </c>
      <c r="I11" s="6">
        <v>3</v>
      </c>
      <c r="J11" s="6">
        <v>2</v>
      </c>
      <c r="K11" s="6">
        <f t="shared" si="2"/>
        <v>5</v>
      </c>
      <c r="L11" s="6">
        <v>6</v>
      </c>
      <c r="M11" s="6">
        <v>12</v>
      </c>
      <c r="N11" s="6">
        <f t="shared" si="3"/>
        <v>18</v>
      </c>
      <c r="O11" s="6">
        <v>10</v>
      </c>
      <c r="P11" s="6">
        <v>4</v>
      </c>
      <c r="Q11" s="6">
        <f t="shared" si="4"/>
        <v>14</v>
      </c>
      <c r="R11" s="7">
        <v>8</v>
      </c>
      <c r="S11" s="7">
        <v>6</v>
      </c>
      <c r="T11" s="7">
        <f>SUM(R11+S11)</f>
        <v>14</v>
      </c>
      <c r="U11" s="8">
        <f t="shared" si="6"/>
        <v>18</v>
      </c>
    </row>
    <row r="12" spans="1:21" ht="36.75" customHeight="1" x14ac:dyDescent="0.15">
      <c r="A12" s="31" t="s">
        <v>17</v>
      </c>
      <c r="B12" s="5">
        <v>473</v>
      </c>
      <c r="C12" s="5">
        <v>555</v>
      </c>
      <c r="D12" s="5">
        <v>597</v>
      </c>
      <c r="E12" s="5">
        <f t="shared" si="0"/>
        <v>1152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1</v>
      </c>
      <c r="K12" s="6">
        <f t="shared" si="2"/>
        <v>2</v>
      </c>
      <c r="L12" s="6">
        <v>0</v>
      </c>
      <c r="M12" s="6">
        <v>0</v>
      </c>
      <c r="N12" s="6">
        <f t="shared" si="3"/>
        <v>0</v>
      </c>
      <c r="O12" s="6">
        <v>1</v>
      </c>
      <c r="P12" s="6">
        <v>2</v>
      </c>
      <c r="Q12" s="6">
        <f t="shared" si="4"/>
        <v>3</v>
      </c>
      <c r="R12" s="7">
        <v>-2</v>
      </c>
      <c r="S12" s="7">
        <v>0</v>
      </c>
      <c r="T12" s="7">
        <f>SUM(R12+S12)</f>
        <v>-2</v>
      </c>
      <c r="U12" s="8">
        <f t="shared" si="6"/>
        <v>-7</v>
      </c>
    </row>
    <row r="13" spans="1:21" ht="36.75" customHeight="1" thickBot="1" x14ac:dyDescent="0.2">
      <c r="A13" s="10" t="s">
        <v>20</v>
      </c>
      <c r="B13" s="11">
        <v>5044</v>
      </c>
      <c r="C13" s="11">
        <v>6660</v>
      </c>
      <c r="D13" s="11">
        <v>6896</v>
      </c>
      <c r="E13" s="5">
        <f t="shared" si="0"/>
        <v>13556</v>
      </c>
      <c r="F13" s="12">
        <v>1</v>
      </c>
      <c r="G13" s="12">
        <v>3</v>
      </c>
      <c r="H13" s="12">
        <f t="shared" si="1"/>
        <v>4</v>
      </c>
      <c r="I13" s="12">
        <v>2</v>
      </c>
      <c r="J13" s="12">
        <v>6</v>
      </c>
      <c r="K13" s="12">
        <f t="shared" si="2"/>
        <v>8</v>
      </c>
      <c r="L13" s="12">
        <v>15</v>
      </c>
      <c r="M13" s="12">
        <v>5</v>
      </c>
      <c r="N13" s="12">
        <f t="shared" si="3"/>
        <v>20</v>
      </c>
      <c r="O13" s="12">
        <v>13</v>
      </c>
      <c r="P13" s="12">
        <v>18</v>
      </c>
      <c r="Q13" s="12">
        <f t="shared" si="4"/>
        <v>31</v>
      </c>
      <c r="R13" s="13">
        <v>-6</v>
      </c>
      <c r="S13" s="13">
        <v>-7</v>
      </c>
      <c r="T13" s="7">
        <f t="shared" ref="T13" si="7">SUM(R13+S13)</f>
        <v>-13</v>
      </c>
      <c r="U13" s="8">
        <f t="shared" si="6"/>
        <v>-28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78748</v>
      </c>
      <c r="C14" s="24">
        <f>SUM(C7:C13)</f>
        <v>89643</v>
      </c>
      <c r="D14" s="24">
        <f>SUM(D7:D13)</f>
        <v>89579</v>
      </c>
      <c r="E14" s="20">
        <f>C14+D14</f>
        <v>179222</v>
      </c>
      <c r="F14" s="20">
        <f>SUM(F7:F13)</f>
        <v>45</v>
      </c>
      <c r="G14" s="20">
        <f>SUM(G7:G13)</f>
        <v>44</v>
      </c>
      <c r="H14" s="20">
        <f t="shared" si="1"/>
        <v>89</v>
      </c>
      <c r="I14" s="20">
        <f t="shared" ref="I14:Q14" si="8">SUM(I7:I13)</f>
        <v>74</v>
      </c>
      <c r="J14" s="20">
        <f t="shared" si="8"/>
        <v>81</v>
      </c>
      <c r="K14" s="20">
        <f t="shared" si="8"/>
        <v>155</v>
      </c>
      <c r="L14" s="20">
        <f>SUM(L7:L13)</f>
        <v>278</v>
      </c>
      <c r="M14" s="20">
        <f t="shared" si="8"/>
        <v>137</v>
      </c>
      <c r="N14" s="20">
        <f>SUM(N7:N13)</f>
        <v>415</v>
      </c>
      <c r="O14" s="20">
        <f t="shared" si="8"/>
        <v>227</v>
      </c>
      <c r="P14" s="20">
        <f t="shared" si="8"/>
        <v>185</v>
      </c>
      <c r="Q14" s="20">
        <f t="shared" si="8"/>
        <v>412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-63</v>
      </c>
    </row>
    <row r="15" spans="1:21" ht="36.75" customHeight="1" thickTop="1" x14ac:dyDescent="0.15">
      <c r="A15" s="14" t="s">
        <v>19</v>
      </c>
      <c r="B15" s="22">
        <f>B14-B16</f>
        <v>64</v>
      </c>
      <c r="C15" s="22">
        <f>C14-C16</f>
        <v>22</v>
      </c>
      <c r="D15" s="22">
        <f>D14-D16</f>
        <v>-85</v>
      </c>
      <c r="E15" s="22">
        <f>C15+D15</f>
        <v>-63</v>
      </c>
      <c r="F15" s="119">
        <f>H14-K14</f>
        <v>-66</v>
      </c>
      <c r="G15" s="120"/>
      <c r="H15" s="120"/>
      <c r="I15" s="120"/>
      <c r="J15" s="120"/>
      <c r="K15" s="121"/>
      <c r="L15" s="119">
        <f>N14-Q14</f>
        <v>3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78684</v>
      </c>
      <c r="C16" s="25">
        <v>89621</v>
      </c>
      <c r="D16" s="25">
        <v>89664</v>
      </c>
      <c r="E16" s="23">
        <v>179285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32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118"/>
    </row>
    <row r="7" spans="1:21" ht="36.75" customHeight="1" x14ac:dyDescent="0.15">
      <c r="A7" s="30" t="s">
        <v>13</v>
      </c>
      <c r="B7" s="5">
        <v>21279</v>
      </c>
      <c r="C7" s="5">
        <v>22649</v>
      </c>
      <c r="D7" s="5">
        <v>21915</v>
      </c>
      <c r="E7" s="5">
        <f t="shared" ref="E7:E13" si="0">SUM(C7:D7)</f>
        <v>44564</v>
      </c>
      <c r="F7" s="6">
        <v>11</v>
      </c>
      <c r="G7" s="6">
        <v>12</v>
      </c>
      <c r="H7" s="6">
        <f t="shared" ref="H7:H14" si="1">SUM(F7+G7)</f>
        <v>23</v>
      </c>
      <c r="I7" s="6">
        <v>18</v>
      </c>
      <c r="J7" s="6">
        <v>17</v>
      </c>
      <c r="K7" s="6">
        <f t="shared" ref="K7:K13" si="2">SUM(I7+J7)</f>
        <v>35</v>
      </c>
      <c r="L7" s="6">
        <v>339</v>
      </c>
      <c r="M7" s="6">
        <v>104</v>
      </c>
      <c r="N7" s="6">
        <f t="shared" ref="N7:N13" si="3">SUM(L7+M7)</f>
        <v>443</v>
      </c>
      <c r="O7" s="6">
        <v>129</v>
      </c>
      <c r="P7" s="6">
        <v>77</v>
      </c>
      <c r="Q7" s="6">
        <f t="shared" ref="Q7:Q13" si="4">SUM(O7+P7)</f>
        <v>206</v>
      </c>
      <c r="R7" s="7">
        <v>11</v>
      </c>
      <c r="S7" s="7">
        <v>3</v>
      </c>
      <c r="T7" s="7">
        <f>SUM(R7+S7)</f>
        <v>14</v>
      </c>
      <c r="U7" s="8">
        <f>H7-K7+N7-Q7+T7</f>
        <v>239</v>
      </c>
    </row>
    <row r="8" spans="1:21" ht="36.75" customHeight="1" x14ac:dyDescent="0.15">
      <c r="A8" s="30" t="s">
        <v>25</v>
      </c>
      <c r="B8" s="5">
        <v>28144</v>
      </c>
      <c r="C8" s="5">
        <v>31687</v>
      </c>
      <c r="D8" s="5">
        <v>31450</v>
      </c>
      <c r="E8" s="5">
        <f t="shared" si="0"/>
        <v>63137</v>
      </c>
      <c r="F8" s="6">
        <v>18</v>
      </c>
      <c r="G8" s="6">
        <v>15</v>
      </c>
      <c r="H8" s="6">
        <f t="shared" si="1"/>
        <v>33</v>
      </c>
      <c r="I8" s="6">
        <v>25</v>
      </c>
      <c r="J8" s="6">
        <v>19</v>
      </c>
      <c r="K8" s="6">
        <f t="shared" si="2"/>
        <v>44</v>
      </c>
      <c r="L8" s="6">
        <v>151</v>
      </c>
      <c r="M8" s="6">
        <v>77</v>
      </c>
      <c r="N8" s="6">
        <f t="shared" si="3"/>
        <v>228</v>
      </c>
      <c r="O8" s="6">
        <v>153</v>
      </c>
      <c r="P8" s="6">
        <v>117</v>
      </c>
      <c r="Q8" s="6">
        <f t="shared" si="4"/>
        <v>270</v>
      </c>
      <c r="R8" s="7">
        <v>-10</v>
      </c>
      <c r="S8" s="7">
        <v>-12</v>
      </c>
      <c r="T8" s="7">
        <f t="shared" ref="T8:T9" si="5">SUM(R8+S8)</f>
        <v>-22</v>
      </c>
      <c r="U8" s="8">
        <f>H8-K8+N8-Q8+T8</f>
        <v>-75</v>
      </c>
    </row>
    <row r="9" spans="1:21" ht="36.75" customHeight="1" x14ac:dyDescent="0.15">
      <c r="A9" s="30" t="s">
        <v>14</v>
      </c>
      <c r="B9" s="5">
        <v>10576</v>
      </c>
      <c r="C9" s="5">
        <v>12046</v>
      </c>
      <c r="D9" s="5">
        <v>11941</v>
      </c>
      <c r="E9" s="5">
        <f t="shared" si="0"/>
        <v>23987</v>
      </c>
      <c r="F9" s="6">
        <v>8</v>
      </c>
      <c r="G9" s="6">
        <v>7</v>
      </c>
      <c r="H9" s="6">
        <f t="shared" si="1"/>
        <v>15</v>
      </c>
      <c r="I9" s="6">
        <v>9</v>
      </c>
      <c r="J9" s="6">
        <v>12</v>
      </c>
      <c r="K9" s="6">
        <f t="shared" si="2"/>
        <v>21</v>
      </c>
      <c r="L9" s="6">
        <v>49</v>
      </c>
      <c r="M9" s="6">
        <v>53</v>
      </c>
      <c r="N9" s="6">
        <f t="shared" si="3"/>
        <v>102</v>
      </c>
      <c r="O9" s="6">
        <v>67</v>
      </c>
      <c r="P9" s="6">
        <v>47</v>
      </c>
      <c r="Q9" s="6">
        <f t="shared" si="4"/>
        <v>114</v>
      </c>
      <c r="R9" s="7">
        <v>9</v>
      </c>
      <c r="S9" s="7">
        <v>-2</v>
      </c>
      <c r="T9" s="7">
        <f t="shared" si="5"/>
        <v>7</v>
      </c>
      <c r="U9" s="8">
        <f t="shared" ref="U9:U13" si="6">H9-K9+N9-Q9+T9</f>
        <v>-11</v>
      </c>
    </row>
    <row r="10" spans="1:21" ht="36.75" customHeight="1" x14ac:dyDescent="0.15">
      <c r="A10" s="30" t="s">
        <v>15</v>
      </c>
      <c r="B10" s="5">
        <v>9567</v>
      </c>
      <c r="C10" s="5">
        <v>11407</v>
      </c>
      <c r="D10" s="5">
        <v>12043</v>
      </c>
      <c r="E10" s="5">
        <f t="shared" si="0"/>
        <v>23450</v>
      </c>
      <c r="F10" s="6">
        <v>5</v>
      </c>
      <c r="G10" s="6">
        <v>3</v>
      </c>
      <c r="H10" s="6">
        <f t="shared" si="1"/>
        <v>8</v>
      </c>
      <c r="I10" s="6">
        <v>4</v>
      </c>
      <c r="J10" s="6">
        <v>11</v>
      </c>
      <c r="K10" s="6">
        <f t="shared" si="2"/>
        <v>15</v>
      </c>
      <c r="L10" s="6">
        <v>50</v>
      </c>
      <c r="M10" s="6">
        <v>34</v>
      </c>
      <c r="N10" s="6">
        <f t="shared" si="3"/>
        <v>84</v>
      </c>
      <c r="O10" s="6">
        <v>51</v>
      </c>
      <c r="P10" s="6">
        <v>35</v>
      </c>
      <c r="Q10" s="6">
        <f t="shared" si="4"/>
        <v>86</v>
      </c>
      <c r="R10" s="7">
        <v>-12</v>
      </c>
      <c r="S10" s="7">
        <v>5</v>
      </c>
      <c r="T10" s="7">
        <f>SUM(R10+S10)</f>
        <v>-7</v>
      </c>
      <c r="U10" s="8">
        <f t="shared" si="6"/>
        <v>-16</v>
      </c>
    </row>
    <row r="11" spans="1:21" ht="36.75" customHeight="1" x14ac:dyDescent="0.15">
      <c r="A11" s="30" t="s">
        <v>16</v>
      </c>
      <c r="B11" s="5">
        <v>3592</v>
      </c>
      <c r="C11" s="5">
        <v>4608</v>
      </c>
      <c r="D11" s="5">
        <v>4796</v>
      </c>
      <c r="E11" s="5">
        <f t="shared" si="0"/>
        <v>9404</v>
      </c>
      <c r="F11" s="6">
        <v>8</v>
      </c>
      <c r="G11" s="6">
        <v>3</v>
      </c>
      <c r="H11" s="6">
        <f t="shared" si="1"/>
        <v>11</v>
      </c>
      <c r="I11" s="6">
        <v>0</v>
      </c>
      <c r="J11" s="6">
        <v>0</v>
      </c>
      <c r="K11" s="6">
        <f t="shared" si="2"/>
        <v>0</v>
      </c>
      <c r="L11" s="6">
        <v>7</v>
      </c>
      <c r="M11" s="6">
        <v>1</v>
      </c>
      <c r="N11" s="6">
        <f t="shared" si="3"/>
        <v>8</v>
      </c>
      <c r="O11" s="6">
        <v>32</v>
      </c>
      <c r="P11" s="6">
        <v>21</v>
      </c>
      <c r="Q11" s="6">
        <f t="shared" si="4"/>
        <v>53</v>
      </c>
      <c r="R11" s="7">
        <v>1</v>
      </c>
      <c r="S11" s="7">
        <v>-1</v>
      </c>
      <c r="T11" s="7">
        <f>SUM(R11+S11)</f>
        <v>0</v>
      </c>
      <c r="U11" s="8">
        <f t="shared" si="6"/>
        <v>-34</v>
      </c>
    </row>
    <row r="12" spans="1:21" ht="36.75" customHeight="1" x14ac:dyDescent="0.15">
      <c r="A12" s="30" t="s">
        <v>17</v>
      </c>
      <c r="B12" s="5">
        <v>478</v>
      </c>
      <c r="C12" s="5">
        <v>559</v>
      </c>
      <c r="D12" s="5">
        <v>600</v>
      </c>
      <c r="E12" s="5">
        <f t="shared" si="0"/>
        <v>1159</v>
      </c>
      <c r="F12" s="6">
        <v>0</v>
      </c>
      <c r="G12" s="6">
        <v>0</v>
      </c>
      <c r="H12" s="6">
        <f t="shared" si="1"/>
        <v>0</v>
      </c>
      <c r="I12" s="6">
        <v>3</v>
      </c>
      <c r="J12" s="6">
        <v>2</v>
      </c>
      <c r="K12" s="6">
        <f t="shared" si="2"/>
        <v>5</v>
      </c>
      <c r="L12" s="6">
        <v>2</v>
      </c>
      <c r="M12" s="6">
        <v>1</v>
      </c>
      <c r="N12" s="6">
        <f t="shared" si="3"/>
        <v>3</v>
      </c>
      <c r="O12" s="6">
        <v>1</v>
      </c>
      <c r="P12" s="6">
        <v>0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5048</v>
      </c>
      <c r="C13" s="11">
        <v>6665</v>
      </c>
      <c r="D13" s="11">
        <v>6919</v>
      </c>
      <c r="E13" s="5">
        <f t="shared" si="0"/>
        <v>13584</v>
      </c>
      <c r="F13" s="12">
        <v>1</v>
      </c>
      <c r="G13" s="12">
        <v>2</v>
      </c>
      <c r="H13" s="12">
        <f t="shared" si="1"/>
        <v>3</v>
      </c>
      <c r="I13" s="12">
        <v>7</v>
      </c>
      <c r="J13" s="12">
        <v>6</v>
      </c>
      <c r="K13" s="12">
        <f t="shared" si="2"/>
        <v>13</v>
      </c>
      <c r="L13" s="12">
        <v>11</v>
      </c>
      <c r="M13" s="12">
        <v>9</v>
      </c>
      <c r="N13" s="12">
        <f t="shared" si="3"/>
        <v>20</v>
      </c>
      <c r="O13" s="12">
        <v>21</v>
      </c>
      <c r="P13" s="12">
        <v>19</v>
      </c>
      <c r="Q13" s="12">
        <f t="shared" si="4"/>
        <v>40</v>
      </c>
      <c r="R13" s="13">
        <v>1</v>
      </c>
      <c r="S13" s="13">
        <v>7</v>
      </c>
      <c r="T13" s="7">
        <f t="shared" ref="T13" si="7">SUM(R13+S13)</f>
        <v>8</v>
      </c>
      <c r="U13" s="8">
        <f t="shared" si="6"/>
        <v>-22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78684</v>
      </c>
      <c r="C14" s="24">
        <f>SUM(C7:C13)</f>
        <v>89621</v>
      </c>
      <c r="D14" s="24">
        <f>SUM(D7:D13)</f>
        <v>89664</v>
      </c>
      <c r="E14" s="20">
        <f>C14+D14</f>
        <v>179285</v>
      </c>
      <c r="F14" s="20">
        <f>SUM(F7:F13)</f>
        <v>51</v>
      </c>
      <c r="G14" s="20">
        <f>SUM(G7:G13)</f>
        <v>42</v>
      </c>
      <c r="H14" s="20">
        <f t="shared" si="1"/>
        <v>93</v>
      </c>
      <c r="I14" s="20">
        <f t="shared" ref="I14:Q14" si="8">SUM(I7:I13)</f>
        <v>66</v>
      </c>
      <c r="J14" s="20">
        <f t="shared" si="8"/>
        <v>67</v>
      </c>
      <c r="K14" s="20">
        <f t="shared" si="8"/>
        <v>133</v>
      </c>
      <c r="L14" s="20">
        <f>SUM(L7:L13)</f>
        <v>609</v>
      </c>
      <c r="M14" s="20">
        <f t="shared" si="8"/>
        <v>279</v>
      </c>
      <c r="N14" s="20">
        <f>SUM(N7:N13)</f>
        <v>888</v>
      </c>
      <c r="O14" s="20">
        <f t="shared" si="8"/>
        <v>454</v>
      </c>
      <c r="P14" s="20">
        <f t="shared" si="8"/>
        <v>316</v>
      </c>
      <c r="Q14" s="20">
        <f t="shared" si="8"/>
        <v>770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78</v>
      </c>
    </row>
    <row r="15" spans="1:21" ht="36.75" customHeight="1" thickTop="1" x14ac:dyDescent="0.15">
      <c r="A15" s="14" t="s">
        <v>19</v>
      </c>
      <c r="B15" s="22">
        <f>B14-B16</f>
        <v>366</v>
      </c>
      <c r="C15" s="22">
        <f>C14-C16</f>
        <v>140</v>
      </c>
      <c r="D15" s="22">
        <f>D14-D16</f>
        <v>-62</v>
      </c>
      <c r="E15" s="22">
        <f>C15+D15</f>
        <v>78</v>
      </c>
      <c r="F15" s="119">
        <f>H14-K14</f>
        <v>-40</v>
      </c>
      <c r="G15" s="120"/>
      <c r="H15" s="120"/>
      <c r="I15" s="120"/>
      <c r="J15" s="120"/>
      <c r="K15" s="121"/>
      <c r="L15" s="119">
        <f>N14-Q14</f>
        <v>118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78318</v>
      </c>
      <c r="C16" s="25">
        <v>89481</v>
      </c>
      <c r="D16" s="25">
        <v>89726</v>
      </c>
      <c r="E16" s="23">
        <v>179207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19"/>
  <sheetViews>
    <sheetView showGridLines="0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31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118"/>
    </row>
    <row r="7" spans="1:21" ht="36.75" customHeight="1" x14ac:dyDescent="0.15">
      <c r="A7" s="29" t="s">
        <v>13</v>
      </c>
      <c r="B7" s="5">
        <v>20986</v>
      </c>
      <c r="C7" s="5">
        <v>22435</v>
      </c>
      <c r="D7" s="5">
        <v>21890</v>
      </c>
      <c r="E7" s="5">
        <f t="shared" ref="E7:E13" si="0">SUM(C7:D7)</f>
        <v>44325</v>
      </c>
      <c r="F7" s="6">
        <v>12</v>
      </c>
      <c r="G7" s="6">
        <v>11</v>
      </c>
      <c r="H7" s="6">
        <f t="shared" ref="H7:H14" si="1">SUM(F7+G7)</f>
        <v>23</v>
      </c>
      <c r="I7" s="6">
        <v>29</v>
      </c>
      <c r="J7" s="6">
        <v>22</v>
      </c>
      <c r="K7" s="6">
        <f t="shared" ref="K7:K13" si="2">SUM(I7+J7)</f>
        <v>51</v>
      </c>
      <c r="L7" s="6">
        <v>132</v>
      </c>
      <c r="M7" s="6">
        <v>98</v>
      </c>
      <c r="N7" s="6">
        <f t="shared" ref="N7:N13" si="3">SUM(L7+M7)</f>
        <v>230</v>
      </c>
      <c r="O7" s="6">
        <v>291</v>
      </c>
      <c r="P7" s="6">
        <v>157</v>
      </c>
      <c r="Q7" s="6">
        <f t="shared" ref="Q7:Q13" si="4">SUM(O7+P7)</f>
        <v>448</v>
      </c>
      <c r="R7" s="7">
        <v>-33</v>
      </c>
      <c r="S7" s="7">
        <v>-2</v>
      </c>
      <c r="T7" s="7">
        <f>SUM(R7+S7)</f>
        <v>-35</v>
      </c>
      <c r="U7" s="8">
        <f>H7-K7+N7-Q7+T7</f>
        <v>-281</v>
      </c>
    </row>
    <row r="8" spans="1:21" ht="36.75" customHeight="1" x14ac:dyDescent="0.15">
      <c r="A8" s="29" t="s">
        <v>25</v>
      </c>
      <c r="B8" s="5">
        <v>28094</v>
      </c>
      <c r="C8" s="5">
        <v>31706</v>
      </c>
      <c r="D8" s="5">
        <v>31506</v>
      </c>
      <c r="E8" s="5">
        <f t="shared" si="0"/>
        <v>63212</v>
      </c>
      <c r="F8" s="6">
        <v>18</v>
      </c>
      <c r="G8" s="6">
        <v>13</v>
      </c>
      <c r="H8" s="6">
        <f t="shared" si="1"/>
        <v>31</v>
      </c>
      <c r="I8" s="6">
        <v>35</v>
      </c>
      <c r="J8" s="6">
        <v>31</v>
      </c>
      <c r="K8" s="6">
        <f t="shared" si="2"/>
        <v>66</v>
      </c>
      <c r="L8" s="6">
        <v>174</v>
      </c>
      <c r="M8" s="6">
        <v>109</v>
      </c>
      <c r="N8" s="6">
        <f t="shared" si="3"/>
        <v>283</v>
      </c>
      <c r="O8" s="6">
        <v>263</v>
      </c>
      <c r="P8" s="6">
        <v>180</v>
      </c>
      <c r="Q8" s="6">
        <f t="shared" si="4"/>
        <v>443</v>
      </c>
      <c r="R8" s="7">
        <v>12</v>
      </c>
      <c r="S8" s="7">
        <v>3</v>
      </c>
      <c r="T8" s="7">
        <f t="shared" ref="T8:T9" si="5">SUM(R8+S8)</f>
        <v>15</v>
      </c>
      <c r="U8" s="8">
        <f>H8-K8+N8-Q8+T8</f>
        <v>-180</v>
      </c>
    </row>
    <row r="9" spans="1:21" ht="36.75" customHeight="1" x14ac:dyDescent="0.15">
      <c r="A9" s="29" t="s">
        <v>14</v>
      </c>
      <c r="B9" s="5">
        <v>10560</v>
      </c>
      <c r="C9" s="5">
        <v>12056</v>
      </c>
      <c r="D9" s="5">
        <v>11942</v>
      </c>
      <c r="E9" s="5">
        <f t="shared" si="0"/>
        <v>23998</v>
      </c>
      <c r="F9" s="6">
        <v>11</v>
      </c>
      <c r="G9" s="6">
        <v>5</v>
      </c>
      <c r="H9" s="6">
        <f t="shared" si="1"/>
        <v>16</v>
      </c>
      <c r="I9" s="6">
        <v>17</v>
      </c>
      <c r="J9" s="6">
        <v>12</v>
      </c>
      <c r="K9" s="6">
        <f t="shared" si="2"/>
        <v>29</v>
      </c>
      <c r="L9" s="6">
        <v>82</v>
      </c>
      <c r="M9" s="6">
        <v>61</v>
      </c>
      <c r="N9" s="6">
        <f t="shared" si="3"/>
        <v>143</v>
      </c>
      <c r="O9" s="6">
        <v>94</v>
      </c>
      <c r="P9" s="6">
        <v>86</v>
      </c>
      <c r="Q9" s="6">
        <f t="shared" si="4"/>
        <v>180</v>
      </c>
      <c r="R9" s="7">
        <v>7</v>
      </c>
      <c r="S9" s="7">
        <v>-1</v>
      </c>
      <c r="T9" s="7">
        <f t="shared" si="5"/>
        <v>6</v>
      </c>
      <c r="U9" s="8">
        <f t="shared" ref="U9:U13" si="6">H9-K9+N9-Q9+T9</f>
        <v>-44</v>
      </c>
    </row>
    <row r="10" spans="1:21" ht="36.75" customHeight="1" x14ac:dyDescent="0.15">
      <c r="A10" s="29" t="s">
        <v>15</v>
      </c>
      <c r="B10" s="5">
        <v>9552</v>
      </c>
      <c r="C10" s="5">
        <v>11419</v>
      </c>
      <c r="D10" s="5">
        <v>12047</v>
      </c>
      <c r="E10" s="5">
        <f t="shared" si="0"/>
        <v>23466</v>
      </c>
      <c r="F10" s="6">
        <v>9</v>
      </c>
      <c r="G10" s="6">
        <v>7</v>
      </c>
      <c r="H10" s="6">
        <f t="shared" si="1"/>
        <v>16</v>
      </c>
      <c r="I10" s="6">
        <v>15</v>
      </c>
      <c r="J10" s="6">
        <v>7</v>
      </c>
      <c r="K10" s="6">
        <f t="shared" si="2"/>
        <v>22</v>
      </c>
      <c r="L10" s="6">
        <v>38</v>
      </c>
      <c r="M10" s="6">
        <v>38</v>
      </c>
      <c r="N10" s="6">
        <f t="shared" si="3"/>
        <v>76</v>
      </c>
      <c r="O10" s="6">
        <v>72</v>
      </c>
      <c r="P10" s="6">
        <v>70</v>
      </c>
      <c r="Q10" s="6">
        <f t="shared" si="4"/>
        <v>142</v>
      </c>
      <c r="R10" s="7">
        <v>3</v>
      </c>
      <c r="S10" s="7">
        <v>-3</v>
      </c>
      <c r="T10" s="7">
        <f>SUM(R10+S10)</f>
        <v>0</v>
      </c>
      <c r="U10" s="8">
        <f t="shared" si="6"/>
        <v>-72</v>
      </c>
    </row>
    <row r="11" spans="1:21" ht="36.75" customHeight="1" x14ac:dyDescent="0.15">
      <c r="A11" s="29" t="s">
        <v>16</v>
      </c>
      <c r="B11" s="5">
        <v>3603</v>
      </c>
      <c r="C11" s="5">
        <v>4624</v>
      </c>
      <c r="D11" s="5">
        <v>4814</v>
      </c>
      <c r="E11" s="5">
        <f t="shared" si="0"/>
        <v>9438</v>
      </c>
      <c r="F11" s="6">
        <v>5</v>
      </c>
      <c r="G11" s="6">
        <v>2</v>
      </c>
      <c r="H11" s="6">
        <f t="shared" si="1"/>
        <v>7</v>
      </c>
      <c r="I11" s="6">
        <v>8</v>
      </c>
      <c r="J11" s="6">
        <v>3</v>
      </c>
      <c r="K11" s="6">
        <f t="shared" si="2"/>
        <v>11</v>
      </c>
      <c r="L11" s="6">
        <v>7</v>
      </c>
      <c r="M11" s="6">
        <v>15</v>
      </c>
      <c r="N11" s="6">
        <f t="shared" si="3"/>
        <v>22</v>
      </c>
      <c r="O11" s="6">
        <v>28</v>
      </c>
      <c r="P11" s="6">
        <v>25</v>
      </c>
      <c r="Q11" s="6">
        <f t="shared" si="4"/>
        <v>53</v>
      </c>
      <c r="R11" s="7">
        <v>12</v>
      </c>
      <c r="S11" s="7">
        <v>2</v>
      </c>
      <c r="T11" s="7">
        <f>SUM(R11+S11)</f>
        <v>14</v>
      </c>
      <c r="U11" s="8">
        <f t="shared" si="6"/>
        <v>-21</v>
      </c>
    </row>
    <row r="12" spans="1:21" ht="36.75" customHeight="1" x14ac:dyDescent="0.15">
      <c r="A12" s="29" t="s">
        <v>17</v>
      </c>
      <c r="B12" s="5">
        <v>479</v>
      </c>
      <c r="C12" s="5">
        <v>561</v>
      </c>
      <c r="D12" s="5">
        <v>601</v>
      </c>
      <c r="E12" s="5">
        <f t="shared" si="0"/>
        <v>1162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0</v>
      </c>
      <c r="K12" s="6">
        <f t="shared" si="2"/>
        <v>1</v>
      </c>
      <c r="L12" s="6">
        <v>1</v>
      </c>
      <c r="M12" s="6">
        <v>0</v>
      </c>
      <c r="N12" s="6">
        <f t="shared" si="3"/>
        <v>1</v>
      </c>
      <c r="O12" s="6">
        <v>6</v>
      </c>
      <c r="P12" s="6">
        <v>3</v>
      </c>
      <c r="Q12" s="6">
        <f t="shared" si="4"/>
        <v>9</v>
      </c>
      <c r="R12" s="7">
        <v>0</v>
      </c>
      <c r="S12" s="7">
        <v>0</v>
      </c>
      <c r="T12" s="7">
        <f>SUM(R12+S12)</f>
        <v>0</v>
      </c>
      <c r="U12" s="8">
        <f t="shared" si="6"/>
        <v>-9</v>
      </c>
    </row>
    <row r="13" spans="1:21" ht="36.75" customHeight="1" thickBot="1" x14ac:dyDescent="0.2">
      <c r="A13" s="10" t="s">
        <v>20</v>
      </c>
      <c r="B13" s="11">
        <v>5044</v>
      </c>
      <c r="C13" s="11">
        <v>6680</v>
      </c>
      <c r="D13" s="11">
        <v>6926</v>
      </c>
      <c r="E13" s="5">
        <f t="shared" si="0"/>
        <v>13606</v>
      </c>
      <c r="F13" s="12">
        <v>3</v>
      </c>
      <c r="G13" s="12">
        <v>2</v>
      </c>
      <c r="H13" s="12">
        <f t="shared" si="1"/>
        <v>5</v>
      </c>
      <c r="I13" s="12">
        <v>5</v>
      </c>
      <c r="J13" s="12">
        <v>6</v>
      </c>
      <c r="K13" s="12">
        <f t="shared" si="2"/>
        <v>11</v>
      </c>
      <c r="L13" s="12">
        <v>15</v>
      </c>
      <c r="M13" s="12">
        <v>12</v>
      </c>
      <c r="N13" s="12">
        <f t="shared" si="3"/>
        <v>27</v>
      </c>
      <c r="O13" s="12">
        <v>34</v>
      </c>
      <c r="P13" s="12">
        <v>33</v>
      </c>
      <c r="Q13" s="12">
        <f t="shared" si="4"/>
        <v>67</v>
      </c>
      <c r="R13" s="13">
        <v>-1</v>
      </c>
      <c r="S13" s="13">
        <v>1</v>
      </c>
      <c r="T13" s="7">
        <f t="shared" ref="T13" si="7">SUM(R13+S13)</f>
        <v>0</v>
      </c>
      <c r="U13" s="8">
        <f t="shared" si="6"/>
        <v>-46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78318</v>
      </c>
      <c r="C14" s="24">
        <f>SUM(C7:C13)</f>
        <v>89481</v>
      </c>
      <c r="D14" s="24">
        <f>SUM(D7:D13)</f>
        <v>89726</v>
      </c>
      <c r="E14" s="20">
        <f>C14+D14</f>
        <v>179207</v>
      </c>
      <c r="F14" s="20">
        <f>SUM(F7:F13)</f>
        <v>58</v>
      </c>
      <c r="G14" s="20">
        <f>SUM(G7:G13)</f>
        <v>40</v>
      </c>
      <c r="H14" s="20">
        <f t="shared" si="1"/>
        <v>98</v>
      </c>
      <c r="I14" s="20">
        <f t="shared" ref="I14:Q14" si="8">SUM(I7:I13)</f>
        <v>110</v>
      </c>
      <c r="J14" s="20">
        <f t="shared" si="8"/>
        <v>81</v>
      </c>
      <c r="K14" s="20">
        <f t="shared" si="8"/>
        <v>191</v>
      </c>
      <c r="L14" s="20">
        <f>SUM(L7:L13)</f>
        <v>449</v>
      </c>
      <c r="M14" s="20">
        <f t="shared" si="8"/>
        <v>333</v>
      </c>
      <c r="N14" s="20">
        <f>SUM(N7:N13)</f>
        <v>782</v>
      </c>
      <c r="O14" s="20">
        <f t="shared" si="8"/>
        <v>788</v>
      </c>
      <c r="P14" s="20">
        <f t="shared" si="8"/>
        <v>554</v>
      </c>
      <c r="Q14" s="20">
        <f t="shared" si="8"/>
        <v>1342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-653</v>
      </c>
    </row>
    <row r="15" spans="1:21" ht="36.75" customHeight="1" thickTop="1" x14ac:dyDescent="0.15">
      <c r="A15" s="14" t="s">
        <v>19</v>
      </c>
      <c r="B15" s="22">
        <f>B14-B16</f>
        <v>-59</v>
      </c>
      <c r="C15" s="22">
        <f>C14-C16</f>
        <v>-391</v>
      </c>
      <c r="D15" s="22">
        <f>D14-D16</f>
        <v>-262</v>
      </c>
      <c r="E15" s="22">
        <f>C15+D15</f>
        <v>-653</v>
      </c>
      <c r="F15" s="119">
        <f>H14-K14</f>
        <v>-93</v>
      </c>
      <c r="G15" s="120"/>
      <c r="H15" s="120"/>
      <c r="I15" s="120"/>
      <c r="J15" s="120"/>
      <c r="K15" s="121"/>
      <c r="L15" s="119">
        <f>N14-Q14</f>
        <v>-560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78377</v>
      </c>
      <c r="C16" s="25">
        <v>89872</v>
      </c>
      <c r="D16" s="25">
        <v>89988</v>
      </c>
      <c r="E16" s="23">
        <v>179860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9"/>
  <sheetViews>
    <sheetView showGridLines="0" topLeftCell="A4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30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118"/>
    </row>
    <row r="7" spans="1:21" ht="36.75" customHeight="1" x14ac:dyDescent="0.15">
      <c r="A7" s="28" t="s">
        <v>13</v>
      </c>
      <c r="B7" s="5">
        <v>21089</v>
      </c>
      <c r="C7" s="5">
        <v>22644</v>
      </c>
      <c r="D7" s="5">
        <v>21962</v>
      </c>
      <c r="E7" s="5">
        <f t="shared" ref="E7:E13" si="0">SUM(C7:D7)</f>
        <v>44606</v>
      </c>
      <c r="F7" s="6">
        <v>16</v>
      </c>
      <c r="G7" s="6">
        <v>9</v>
      </c>
      <c r="H7" s="6">
        <f t="shared" ref="H7:H14" si="1">SUM(F7+G7)</f>
        <v>25</v>
      </c>
      <c r="I7" s="6">
        <v>20</v>
      </c>
      <c r="J7" s="6">
        <v>32</v>
      </c>
      <c r="K7" s="6">
        <f t="shared" ref="K7:K13" si="2">SUM(I7+J7)</f>
        <v>52</v>
      </c>
      <c r="L7" s="6">
        <v>32</v>
      </c>
      <c r="M7" s="6">
        <v>29</v>
      </c>
      <c r="N7" s="6">
        <f t="shared" ref="N7:N13" si="3">SUM(L7+M7)</f>
        <v>61</v>
      </c>
      <c r="O7" s="6">
        <v>70</v>
      </c>
      <c r="P7" s="6">
        <v>32</v>
      </c>
      <c r="Q7" s="6">
        <f t="shared" ref="Q7:Q13" si="4">SUM(O7+P7)</f>
        <v>102</v>
      </c>
      <c r="R7" s="7">
        <v>-7</v>
      </c>
      <c r="S7" s="7">
        <v>-5</v>
      </c>
      <c r="T7" s="7">
        <f>SUM(R7+S7)</f>
        <v>-12</v>
      </c>
      <c r="U7" s="8">
        <f>H7-K7+N7-Q7+T7</f>
        <v>-80</v>
      </c>
    </row>
    <row r="8" spans="1:21" ht="36.75" customHeight="1" x14ac:dyDescent="0.15">
      <c r="A8" s="28" t="s">
        <v>25</v>
      </c>
      <c r="B8" s="5">
        <v>28082</v>
      </c>
      <c r="C8" s="5">
        <v>31800</v>
      </c>
      <c r="D8" s="5">
        <v>31592</v>
      </c>
      <c r="E8" s="5">
        <f t="shared" si="0"/>
        <v>63392</v>
      </c>
      <c r="F8" s="6">
        <v>11</v>
      </c>
      <c r="G8" s="6">
        <v>13</v>
      </c>
      <c r="H8" s="6">
        <f t="shared" si="1"/>
        <v>24</v>
      </c>
      <c r="I8" s="6">
        <v>43</v>
      </c>
      <c r="J8" s="6">
        <v>29</v>
      </c>
      <c r="K8" s="6">
        <f t="shared" si="2"/>
        <v>72</v>
      </c>
      <c r="L8" s="6">
        <v>50</v>
      </c>
      <c r="M8" s="6">
        <v>40</v>
      </c>
      <c r="N8" s="6">
        <f t="shared" si="3"/>
        <v>90</v>
      </c>
      <c r="O8" s="6">
        <v>70</v>
      </c>
      <c r="P8" s="6">
        <v>45</v>
      </c>
      <c r="Q8" s="6">
        <f t="shared" si="4"/>
        <v>115</v>
      </c>
      <c r="R8" s="7">
        <v>-5</v>
      </c>
      <c r="S8" s="7">
        <v>-4</v>
      </c>
      <c r="T8" s="7">
        <f t="shared" ref="T8:T9" si="5">SUM(R8+S8)</f>
        <v>-9</v>
      </c>
      <c r="U8" s="8">
        <f>H8-K8+N8-Q8+T8</f>
        <v>-82</v>
      </c>
    </row>
    <row r="9" spans="1:21" ht="36.75" customHeight="1" x14ac:dyDescent="0.15">
      <c r="A9" s="28" t="s">
        <v>14</v>
      </c>
      <c r="B9" s="5">
        <v>10540</v>
      </c>
      <c r="C9" s="5">
        <v>12067</v>
      </c>
      <c r="D9" s="5">
        <v>11975</v>
      </c>
      <c r="E9" s="5">
        <f t="shared" si="0"/>
        <v>24042</v>
      </c>
      <c r="F9" s="6">
        <v>4</v>
      </c>
      <c r="G9" s="6">
        <v>4</v>
      </c>
      <c r="H9" s="6">
        <f t="shared" si="1"/>
        <v>8</v>
      </c>
      <c r="I9" s="6">
        <v>17</v>
      </c>
      <c r="J9" s="6">
        <v>9</v>
      </c>
      <c r="K9" s="6">
        <f t="shared" si="2"/>
        <v>26</v>
      </c>
      <c r="L9" s="6">
        <v>21</v>
      </c>
      <c r="M9" s="6">
        <v>14</v>
      </c>
      <c r="N9" s="6">
        <f t="shared" si="3"/>
        <v>35</v>
      </c>
      <c r="O9" s="6">
        <v>34</v>
      </c>
      <c r="P9" s="6">
        <v>23</v>
      </c>
      <c r="Q9" s="6">
        <f t="shared" si="4"/>
        <v>57</v>
      </c>
      <c r="R9" s="7">
        <v>1</v>
      </c>
      <c r="S9" s="7">
        <v>-4</v>
      </c>
      <c r="T9" s="7">
        <f t="shared" si="5"/>
        <v>-3</v>
      </c>
      <c r="U9" s="8">
        <f t="shared" ref="U9:U13" si="6">H9-K9+N9-Q9+T9</f>
        <v>-43</v>
      </c>
    </row>
    <row r="10" spans="1:21" ht="36.75" customHeight="1" x14ac:dyDescent="0.15">
      <c r="A10" s="28" t="s">
        <v>15</v>
      </c>
      <c r="B10" s="5">
        <v>9540</v>
      </c>
      <c r="C10" s="5">
        <v>11456</v>
      </c>
      <c r="D10" s="5">
        <v>12082</v>
      </c>
      <c r="E10" s="5">
        <f t="shared" si="0"/>
        <v>23538</v>
      </c>
      <c r="F10" s="6">
        <v>4</v>
      </c>
      <c r="G10" s="6">
        <v>1</v>
      </c>
      <c r="H10" s="6">
        <f t="shared" si="1"/>
        <v>5</v>
      </c>
      <c r="I10" s="6">
        <v>15</v>
      </c>
      <c r="J10" s="6">
        <v>10</v>
      </c>
      <c r="K10" s="6">
        <f t="shared" si="2"/>
        <v>25</v>
      </c>
      <c r="L10" s="6">
        <v>23</v>
      </c>
      <c r="M10" s="6">
        <v>19</v>
      </c>
      <c r="N10" s="6">
        <f t="shared" si="3"/>
        <v>42</v>
      </c>
      <c r="O10" s="6">
        <v>32</v>
      </c>
      <c r="P10" s="6">
        <v>22</v>
      </c>
      <c r="Q10" s="6">
        <f t="shared" si="4"/>
        <v>54</v>
      </c>
      <c r="R10" s="7">
        <v>-6</v>
      </c>
      <c r="S10" s="7">
        <v>3</v>
      </c>
      <c r="T10" s="7">
        <f>SUM(R10+S10)</f>
        <v>-3</v>
      </c>
      <c r="U10" s="8">
        <f t="shared" si="6"/>
        <v>-35</v>
      </c>
    </row>
    <row r="11" spans="1:21" ht="36.75" customHeight="1" x14ac:dyDescent="0.15">
      <c r="A11" s="28" t="s">
        <v>16</v>
      </c>
      <c r="B11" s="5">
        <v>3595</v>
      </c>
      <c r="C11" s="5">
        <v>4636</v>
      </c>
      <c r="D11" s="5">
        <v>4823</v>
      </c>
      <c r="E11" s="5">
        <f t="shared" si="0"/>
        <v>9459</v>
      </c>
      <c r="F11" s="6">
        <v>2</v>
      </c>
      <c r="G11" s="6">
        <v>1</v>
      </c>
      <c r="H11" s="6">
        <f t="shared" si="1"/>
        <v>3</v>
      </c>
      <c r="I11" s="6">
        <v>6</v>
      </c>
      <c r="J11" s="6">
        <v>2</v>
      </c>
      <c r="K11" s="6">
        <f t="shared" si="2"/>
        <v>8</v>
      </c>
      <c r="L11" s="6">
        <v>4</v>
      </c>
      <c r="M11" s="6">
        <v>30</v>
      </c>
      <c r="N11" s="6">
        <f t="shared" si="3"/>
        <v>34</v>
      </c>
      <c r="O11" s="6">
        <v>9</v>
      </c>
      <c r="P11" s="6">
        <v>10</v>
      </c>
      <c r="Q11" s="6">
        <f t="shared" si="4"/>
        <v>19</v>
      </c>
      <c r="R11" s="7">
        <v>13</v>
      </c>
      <c r="S11" s="7">
        <v>11</v>
      </c>
      <c r="T11" s="7">
        <f>SUM(R11+S11)</f>
        <v>24</v>
      </c>
      <c r="U11" s="8">
        <f t="shared" si="6"/>
        <v>34</v>
      </c>
    </row>
    <row r="12" spans="1:21" ht="36.75" customHeight="1" x14ac:dyDescent="0.15">
      <c r="A12" s="28" t="s">
        <v>17</v>
      </c>
      <c r="B12" s="5">
        <v>482</v>
      </c>
      <c r="C12" s="5">
        <v>567</v>
      </c>
      <c r="D12" s="5">
        <v>604</v>
      </c>
      <c r="E12" s="5">
        <f t="shared" si="0"/>
        <v>1171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1</v>
      </c>
      <c r="K12" s="6">
        <f t="shared" si="2"/>
        <v>3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1</v>
      </c>
      <c r="Q12" s="6">
        <f t="shared" si="4"/>
        <v>1</v>
      </c>
      <c r="R12" s="7">
        <v>5</v>
      </c>
      <c r="S12" s="7">
        <v>4</v>
      </c>
      <c r="T12" s="7">
        <f>SUM(R12+S12)</f>
        <v>9</v>
      </c>
      <c r="U12" s="8">
        <f t="shared" si="6"/>
        <v>5</v>
      </c>
    </row>
    <row r="13" spans="1:21" ht="36.75" customHeight="1" thickBot="1" x14ac:dyDescent="0.2">
      <c r="A13" s="10" t="s">
        <v>20</v>
      </c>
      <c r="B13" s="11">
        <v>5049</v>
      </c>
      <c r="C13" s="11">
        <v>6702</v>
      </c>
      <c r="D13" s="11">
        <v>6950</v>
      </c>
      <c r="E13" s="5">
        <f t="shared" si="0"/>
        <v>13652</v>
      </c>
      <c r="F13" s="12">
        <v>4</v>
      </c>
      <c r="G13" s="12">
        <v>3</v>
      </c>
      <c r="H13" s="12">
        <f t="shared" si="1"/>
        <v>7</v>
      </c>
      <c r="I13" s="12">
        <v>9</v>
      </c>
      <c r="J13" s="12">
        <v>8</v>
      </c>
      <c r="K13" s="12">
        <f t="shared" si="2"/>
        <v>17</v>
      </c>
      <c r="L13" s="12">
        <v>3</v>
      </c>
      <c r="M13" s="12">
        <v>3</v>
      </c>
      <c r="N13" s="12">
        <f t="shared" si="3"/>
        <v>6</v>
      </c>
      <c r="O13" s="12">
        <v>9</v>
      </c>
      <c r="P13" s="12">
        <v>11</v>
      </c>
      <c r="Q13" s="12">
        <f t="shared" si="4"/>
        <v>20</v>
      </c>
      <c r="R13" s="13">
        <v>-1</v>
      </c>
      <c r="S13" s="13">
        <v>-5</v>
      </c>
      <c r="T13" s="7">
        <f t="shared" ref="T13" si="7">SUM(R13+S13)</f>
        <v>-6</v>
      </c>
      <c r="U13" s="8">
        <f t="shared" si="6"/>
        <v>-30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78377</v>
      </c>
      <c r="C14" s="24">
        <f>SUM(C7:C13)</f>
        <v>89872</v>
      </c>
      <c r="D14" s="24">
        <f>SUM(D7:D13)</f>
        <v>89988</v>
      </c>
      <c r="E14" s="20">
        <f>C14+D14</f>
        <v>179860</v>
      </c>
      <c r="F14" s="20">
        <f>SUM(F7:F13)</f>
        <v>41</v>
      </c>
      <c r="G14" s="20">
        <f>SUM(G7:G13)</f>
        <v>31</v>
      </c>
      <c r="H14" s="20">
        <f t="shared" si="1"/>
        <v>72</v>
      </c>
      <c r="I14" s="20">
        <f t="shared" ref="I14:Q14" si="8">SUM(I7:I13)</f>
        <v>112</v>
      </c>
      <c r="J14" s="20">
        <f t="shared" si="8"/>
        <v>91</v>
      </c>
      <c r="K14" s="20">
        <f t="shared" si="8"/>
        <v>203</v>
      </c>
      <c r="L14" s="20">
        <f>SUM(L7:L13)</f>
        <v>133</v>
      </c>
      <c r="M14" s="20">
        <f t="shared" si="8"/>
        <v>135</v>
      </c>
      <c r="N14" s="20">
        <f>SUM(N7:N13)</f>
        <v>268</v>
      </c>
      <c r="O14" s="20">
        <f t="shared" si="8"/>
        <v>224</v>
      </c>
      <c r="P14" s="20">
        <f t="shared" si="8"/>
        <v>144</v>
      </c>
      <c r="Q14" s="20">
        <f t="shared" si="8"/>
        <v>368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-231</v>
      </c>
    </row>
    <row r="15" spans="1:21" ht="36.75" customHeight="1" thickTop="1" x14ac:dyDescent="0.15">
      <c r="A15" s="14" t="s">
        <v>19</v>
      </c>
      <c r="B15" s="22">
        <f>B14-B16</f>
        <v>-63</v>
      </c>
      <c r="C15" s="22">
        <f>C14-C16</f>
        <v>-162</v>
      </c>
      <c r="D15" s="22">
        <f>D14-D16</f>
        <v>-69</v>
      </c>
      <c r="E15" s="22">
        <f>C15+D15</f>
        <v>-231</v>
      </c>
      <c r="F15" s="119">
        <f>H14-K14</f>
        <v>-131</v>
      </c>
      <c r="G15" s="120"/>
      <c r="H15" s="120"/>
      <c r="I15" s="120"/>
      <c r="J15" s="120"/>
      <c r="K15" s="121"/>
      <c r="L15" s="119">
        <f>N14-Q14</f>
        <v>-100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78440</v>
      </c>
      <c r="C16" s="25">
        <v>90034</v>
      </c>
      <c r="D16" s="25">
        <v>90057</v>
      </c>
      <c r="E16" s="23">
        <v>180091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9"/>
  <sheetViews>
    <sheetView showGridLines="0" topLeftCell="A3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29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118"/>
    </row>
    <row r="7" spans="1:21" ht="36.75" customHeight="1" x14ac:dyDescent="0.15">
      <c r="A7" s="27" t="s">
        <v>13</v>
      </c>
      <c r="B7" s="5">
        <v>21147</v>
      </c>
      <c r="C7" s="5">
        <v>22693</v>
      </c>
      <c r="D7" s="5">
        <v>21993</v>
      </c>
      <c r="E7" s="5">
        <f t="shared" ref="E7:E13" si="0">SUM(C7:D7)</f>
        <v>44686</v>
      </c>
      <c r="F7" s="6">
        <v>13</v>
      </c>
      <c r="G7" s="6">
        <v>15</v>
      </c>
      <c r="H7" s="6">
        <f t="shared" ref="H7:H14" si="1">SUM(F7+G7)</f>
        <v>28</v>
      </c>
      <c r="I7" s="6">
        <v>32</v>
      </c>
      <c r="J7" s="6">
        <v>32</v>
      </c>
      <c r="K7" s="6">
        <f t="shared" ref="K7:K13" si="2">SUM(I7+J7)</f>
        <v>64</v>
      </c>
      <c r="L7" s="6">
        <v>65</v>
      </c>
      <c r="M7" s="6">
        <v>45</v>
      </c>
      <c r="N7" s="6">
        <f t="shared" ref="N7:N13" si="3">SUM(L7+M7)</f>
        <v>110</v>
      </c>
      <c r="O7" s="6">
        <v>46</v>
      </c>
      <c r="P7" s="6">
        <v>37</v>
      </c>
      <c r="Q7" s="6">
        <f t="shared" ref="Q7:Q13" si="4">SUM(O7+P7)</f>
        <v>83</v>
      </c>
      <c r="R7" s="7">
        <v>-18</v>
      </c>
      <c r="S7" s="7">
        <v>0</v>
      </c>
      <c r="T7" s="7">
        <f>SUM(R7+S7)</f>
        <v>-18</v>
      </c>
      <c r="U7" s="8">
        <f>H7-K7+N7-Q7+T7</f>
        <v>-27</v>
      </c>
    </row>
    <row r="8" spans="1:21" ht="36.75" customHeight="1" x14ac:dyDescent="0.15">
      <c r="A8" s="27" t="s">
        <v>25</v>
      </c>
      <c r="B8" s="5">
        <v>28087</v>
      </c>
      <c r="C8" s="5">
        <v>31857</v>
      </c>
      <c r="D8" s="5">
        <v>31617</v>
      </c>
      <c r="E8" s="5">
        <f t="shared" si="0"/>
        <v>63474</v>
      </c>
      <c r="F8" s="6">
        <v>16</v>
      </c>
      <c r="G8" s="6">
        <v>17</v>
      </c>
      <c r="H8" s="6">
        <f t="shared" si="1"/>
        <v>33</v>
      </c>
      <c r="I8" s="6">
        <v>46</v>
      </c>
      <c r="J8" s="6">
        <v>35</v>
      </c>
      <c r="K8" s="6">
        <f t="shared" si="2"/>
        <v>81</v>
      </c>
      <c r="L8" s="6">
        <v>36</v>
      </c>
      <c r="M8" s="6">
        <v>34</v>
      </c>
      <c r="N8" s="6">
        <f t="shared" si="3"/>
        <v>70</v>
      </c>
      <c r="O8" s="6">
        <v>72</v>
      </c>
      <c r="P8" s="6">
        <v>43</v>
      </c>
      <c r="Q8" s="6">
        <f t="shared" si="4"/>
        <v>115</v>
      </c>
      <c r="R8" s="7">
        <v>12</v>
      </c>
      <c r="S8" s="7">
        <v>-5</v>
      </c>
      <c r="T8" s="7">
        <f t="shared" ref="T8:T9" si="5">SUM(R8+S8)</f>
        <v>7</v>
      </c>
      <c r="U8" s="8">
        <f>H8-K8+N8-Q8+T8</f>
        <v>-86</v>
      </c>
    </row>
    <row r="9" spans="1:21" ht="36.75" customHeight="1" x14ac:dyDescent="0.15">
      <c r="A9" s="27" t="s">
        <v>14</v>
      </c>
      <c r="B9" s="5">
        <v>10553</v>
      </c>
      <c r="C9" s="5">
        <v>12092</v>
      </c>
      <c r="D9" s="5">
        <v>11993</v>
      </c>
      <c r="E9" s="5">
        <f t="shared" si="0"/>
        <v>24085</v>
      </c>
      <c r="F9" s="6">
        <v>2</v>
      </c>
      <c r="G9" s="6">
        <v>4</v>
      </c>
      <c r="H9" s="6">
        <f t="shared" si="1"/>
        <v>6</v>
      </c>
      <c r="I9" s="6">
        <v>15</v>
      </c>
      <c r="J9" s="6">
        <v>20</v>
      </c>
      <c r="K9" s="6">
        <f t="shared" si="2"/>
        <v>35</v>
      </c>
      <c r="L9" s="6">
        <v>29</v>
      </c>
      <c r="M9" s="6">
        <v>17</v>
      </c>
      <c r="N9" s="6">
        <f t="shared" si="3"/>
        <v>46</v>
      </c>
      <c r="O9" s="6">
        <v>26</v>
      </c>
      <c r="P9" s="6">
        <v>26</v>
      </c>
      <c r="Q9" s="6">
        <f t="shared" si="4"/>
        <v>52</v>
      </c>
      <c r="R9" s="7">
        <v>2</v>
      </c>
      <c r="S9" s="7">
        <v>3</v>
      </c>
      <c r="T9" s="7">
        <f t="shared" si="5"/>
        <v>5</v>
      </c>
      <c r="U9" s="8">
        <f t="shared" ref="U9:U13" si="6">H9-K9+N9-Q9+T9</f>
        <v>-30</v>
      </c>
    </row>
    <row r="10" spans="1:21" ht="36.75" customHeight="1" x14ac:dyDescent="0.15">
      <c r="A10" s="27" t="s">
        <v>15</v>
      </c>
      <c r="B10" s="5">
        <v>9545</v>
      </c>
      <c r="C10" s="5">
        <v>11482</v>
      </c>
      <c r="D10" s="5">
        <v>12091</v>
      </c>
      <c r="E10" s="5">
        <f t="shared" si="0"/>
        <v>23573</v>
      </c>
      <c r="F10" s="6">
        <v>8</v>
      </c>
      <c r="G10" s="6">
        <v>7</v>
      </c>
      <c r="H10" s="6">
        <f t="shared" si="1"/>
        <v>15</v>
      </c>
      <c r="I10" s="6">
        <v>8</v>
      </c>
      <c r="J10" s="6">
        <v>16</v>
      </c>
      <c r="K10" s="6">
        <f t="shared" si="2"/>
        <v>24</v>
      </c>
      <c r="L10" s="6">
        <v>21</v>
      </c>
      <c r="M10" s="6">
        <v>21</v>
      </c>
      <c r="N10" s="6">
        <f t="shared" si="3"/>
        <v>42</v>
      </c>
      <c r="O10" s="6">
        <v>18</v>
      </c>
      <c r="P10" s="6">
        <v>16</v>
      </c>
      <c r="Q10" s="6">
        <f t="shared" si="4"/>
        <v>34</v>
      </c>
      <c r="R10" s="7">
        <v>0</v>
      </c>
      <c r="S10" s="7">
        <v>2</v>
      </c>
      <c r="T10" s="7">
        <f>SUM(R10+S10)</f>
        <v>2</v>
      </c>
      <c r="U10" s="8">
        <f t="shared" si="6"/>
        <v>1</v>
      </c>
    </row>
    <row r="11" spans="1:21" ht="36.75" customHeight="1" x14ac:dyDescent="0.15">
      <c r="A11" s="27" t="s">
        <v>16</v>
      </c>
      <c r="B11" s="5">
        <v>3566</v>
      </c>
      <c r="C11" s="5">
        <v>4632</v>
      </c>
      <c r="D11" s="5">
        <v>4793</v>
      </c>
      <c r="E11" s="5">
        <f t="shared" si="0"/>
        <v>9425</v>
      </c>
      <c r="F11" s="6">
        <v>2</v>
      </c>
      <c r="G11" s="6">
        <v>0</v>
      </c>
      <c r="H11" s="6">
        <f t="shared" si="1"/>
        <v>2</v>
      </c>
      <c r="I11" s="6">
        <v>6</v>
      </c>
      <c r="J11" s="6">
        <v>4</v>
      </c>
      <c r="K11" s="6">
        <f t="shared" si="2"/>
        <v>10</v>
      </c>
      <c r="L11" s="6">
        <v>4</v>
      </c>
      <c r="M11" s="6">
        <v>0</v>
      </c>
      <c r="N11" s="6">
        <f t="shared" si="3"/>
        <v>4</v>
      </c>
      <c r="O11" s="6">
        <v>2</v>
      </c>
      <c r="P11" s="6">
        <v>2</v>
      </c>
      <c r="Q11" s="6">
        <f t="shared" si="4"/>
        <v>4</v>
      </c>
      <c r="R11" s="7">
        <v>5</v>
      </c>
      <c r="S11" s="7">
        <v>3</v>
      </c>
      <c r="T11" s="7">
        <f>SUM(R11+S11)</f>
        <v>8</v>
      </c>
      <c r="U11" s="8">
        <f t="shared" si="6"/>
        <v>0</v>
      </c>
    </row>
    <row r="12" spans="1:21" ht="36.75" customHeight="1" x14ac:dyDescent="0.15">
      <c r="A12" s="27" t="s">
        <v>17</v>
      </c>
      <c r="B12" s="5">
        <v>479</v>
      </c>
      <c r="C12" s="5">
        <v>564</v>
      </c>
      <c r="D12" s="5">
        <v>602</v>
      </c>
      <c r="E12" s="5">
        <f t="shared" si="0"/>
        <v>1166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1</v>
      </c>
      <c r="K12" s="6">
        <f t="shared" si="2"/>
        <v>2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0</v>
      </c>
      <c r="Q12" s="6">
        <f t="shared" si="4"/>
        <v>0</v>
      </c>
      <c r="R12" s="7">
        <v>0</v>
      </c>
      <c r="S12" s="7">
        <v>0</v>
      </c>
      <c r="T12" s="7">
        <f>SUM(R12+S12)</f>
        <v>0</v>
      </c>
      <c r="U12" s="8">
        <f t="shared" si="6"/>
        <v>-2</v>
      </c>
    </row>
    <row r="13" spans="1:21" ht="36.75" customHeight="1" thickBot="1" x14ac:dyDescent="0.2">
      <c r="A13" s="10" t="s">
        <v>20</v>
      </c>
      <c r="B13" s="11">
        <v>5063</v>
      </c>
      <c r="C13" s="11">
        <v>6714</v>
      </c>
      <c r="D13" s="11">
        <v>6968</v>
      </c>
      <c r="E13" s="5">
        <f t="shared" si="0"/>
        <v>13682</v>
      </c>
      <c r="F13" s="12">
        <v>3</v>
      </c>
      <c r="G13" s="12">
        <v>3</v>
      </c>
      <c r="H13" s="12">
        <f t="shared" si="1"/>
        <v>6</v>
      </c>
      <c r="I13" s="12">
        <v>10</v>
      </c>
      <c r="J13" s="12">
        <v>11</v>
      </c>
      <c r="K13" s="12">
        <f t="shared" si="2"/>
        <v>21</v>
      </c>
      <c r="L13" s="12">
        <v>6</v>
      </c>
      <c r="M13" s="12">
        <v>9</v>
      </c>
      <c r="N13" s="12">
        <f t="shared" si="3"/>
        <v>15</v>
      </c>
      <c r="O13" s="12">
        <v>8</v>
      </c>
      <c r="P13" s="12">
        <v>10</v>
      </c>
      <c r="Q13" s="12">
        <f t="shared" si="4"/>
        <v>18</v>
      </c>
      <c r="R13" s="13">
        <v>-1</v>
      </c>
      <c r="S13" s="13">
        <v>-3</v>
      </c>
      <c r="T13" s="7">
        <f t="shared" ref="T13" si="7">SUM(R13+S13)</f>
        <v>-4</v>
      </c>
      <c r="U13" s="8">
        <f t="shared" si="6"/>
        <v>-22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78440</v>
      </c>
      <c r="C14" s="24">
        <f>SUM(C7:C13)</f>
        <v>90034</v>
      </c>
      <c r="D14" s="24">
        <f>SUM(D7:D13)</f>
        <v>90057</v>
      </c>
      <c r="E14" s="20">
        <f>C14+D14</f>
        <v>180091</v>
      </c>
      <c r="F14" s="20">
        <f>SUM(F7:F13)</f>
        <v>44</v>
      </c>
      <c r="G14" s="20">
        <f>SUM(G7:G13)</f>
        <v>46</v>
      </c>
      <c r="H14" s="20">
        <f t="shared" si="1"/>
        <v>90</v>
      </c>
      <c r="I14" s="20">
        <f t="shared" ref="I14:Q14" si="8">SUM(I7:I13)</f>
        <v>118</v>
      </c>
      <c r="J14" s="20">
        <f t="shared" si="8"/>
        <v>119</v>
      </c>
      <c r="K14" s="20">
        <f t="shared" si="8"/>
        <v>237</v>
      </c>
      <c r="L14" s="20">
        <f>SUM(L7:L13)</f>
        <v>161</v>
      </c>
      <c r="M14" s="20">
        <f t="shared" si="8"/>
        <v>126</v>
      </c>
      <c r="N14" s="20">
        <f>SUM(N7:N13)</f>
        <v>287</v>
      </c>
      <c r="O14" s="20">
        <f t="shared" si="8"/>
        <v>172</v>
      </c>
      <c r="P14" s="20">
        <f t="shared" si="8"/>
        <v>134</v>
      </c>
      <c r="Q14" s="20">
        <f t="shared" si="8"/>
        <v>306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-166</v>
      </c>
    </row>
    <row r="15" spans="1:21" ht="36.75" customHeight="1" thickTop="1" x14ac:dyDescent="0.15">
      <c r="A15" s="14" t="s">
        <v>19</v>
      </c>
      <c r="B15" s="22">
        <f>B14-B16</f>
        <v>-33</v>
      </c>
      <c r="C15" s="22">
        <f>C14-C16</f>
        <v>-85</v>
      </c>
      <c r="D15" s="22">
        <f>D14-D16</f>
        <v>-81</v>
      </c>
      <c r="E15" s="22">
        <f>C15+D15</f>
        <v>-166</v>
      </c>
      <c r="F15" s="119">
        <f>H14-K14</f>
        <v>-147</v>
      </c>
      <c r="G15" s="120"/>
      <c r="H15" s="120"/>
      <c r="I15" s="120"/>
      <c r="J15" s="120"/>
      <c r="K15" s="121"/>
      <c r="L15" s="119">
        <f>N14-Q14</f>
        <v>-19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78473</v>
      </c>
      <c r="C16" s="25">
        <v>90119</v>
      </c>
      <c r="D16" s="25">
        <v>90138</v>
      </c>
      <c r="E16" s="23">
        <v>180257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9"/>
  <sheetViews>
    <sheetView showGridLines="0" zoomScale="85" zoomScaleNormal="85" workbookViewId="0">
      <selection activeCell="W8" sqref="W8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28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118"/>
    </row>
    <row r="7" spans="1:21" ht="36.75" customHeight="1" x14ac:dyDescent="0.15">
      <c r="A7" s="26" t="s">
        <v>13</v>
      </c>
      <c r="B7" s="5">
        <v>21155</v>
      </c>
      <c r="C7" s="5">
        <v>22711</v>
      </c>
      <c r="D7" s="5">
        <v>22002</v>
      </c>
      <c r="E7" s="5">
        <f t="shared" ref="E7:E13" si="0">SUM(C7:D7)</f>
        <v>44713</v>
      </c>
      <c r="F7" s="6">
        <v>12</v>
      </c>
      <c r="G7" s="6">
        <v>12</v>
      </c>
      <c r="H7" s="6">
        <f t="shared" ref="H7:H14" si="1">SUM(F7+G7)</f>
        <v>24</v>
      </c>
      <c r="I7" s="6">
        <v>29</v>
      </c>
      <c r="J7" s="6">
        <v>25</v>
      </c>
      <c r="K7" s="6">
        <f t="shared" ref="K7:K13" si="2">SUM(I7+J7)</f>
        <v>54</v>
      </c>
      <c r="L7" s="6">
        <v>23</v>
      </c>
      <c r="M7" s="6">
        <v>24</v>
      </c>
      <c r="N7" s="6">
        <f t="shared" ref="N7:N13" si="3">SUM(L7+M7)</f>
        <v>47</v>
      </c>
      <c r="O7" s="6">
        <v>69</v>
      </c>
      <c r="P7" s="6">
        <v>57</v>
      </c>
      <c r="Q7" s="6">
        <f t="shared" ref="Q7:Q13" si="4">SUM(O7+P7)</f>
        <v>126</v>
      </c>
      <c r="R7" s="7">
        <v>4</v>
      </c>
      <c r="S7" s="7">
        <v>-2</v>
      </c>
      <c r="T7" s="7">
        <f>SUM(R7+S7)</f>
        <v>2</v>
      </c>
      <c r="U7" s="8">
        <f>H7-K7+N7-Q7+T7</f>
        <v>-107</v>
      </c>
    </row>
    <row r="8" spans="1:21" ht="36.75" customHeight="1" x14ac:dyDescent="0.15">
      <c r="A8" s="26" t="s">
        <v>25</v>
      </c>
      <c r="B8" s="5">
        <v>28113</v>
      </c>
      <c r="C8" s="5">
        <v>31911</v>
      </c>
      <c r="D8" s="5">
        <v>31649</v>
      </c>
      <c r="E8" s="5">
        <f t="shared" si="0"/>
        <v>63560</v>
      </c>
      <c r="F8" s="6">
        <v>11</v>
      </c>
      <c r="G8" s="6">
        <v>16</v>
      </c>
      <c r="H8" s="6">
        <f t="shared" si="1"/>
        <v>27</v>
      </c>
      <c r="I8" s="6">
        <v>28</v>
      </c>
      <c r="J8" s="6">
        <v>20</v>
      </c>
      <c r="K8" s="6">
        <f t="shared" si="2"/>
        <v>48</v>
      </c>
      <c r="L8" s="6">
        <v>70</v>
      </c>
      <c r="M8" s="6">
        <v>41</v>
      </c>
      <c r="N8" s="6">
        <f t="shared" si="3"/>
        <v>111</v>
      </c>
      <c r="O8" s="6">
        <v>59</v>
      </c>
      <c r="P8" s="6">
        <v>46</v>
      </c>
      <c r="Q8" s="6">
        <f t="shared" si="4"/>
        <v>105</v>
      </c>
      <c r="R8" s="7">
        <v>-5</v>
      </c>
      <c r="S8" s="7">
        <v>-13</v>
      </c>
      <c r="T8" s="7">
        <f t="shared" ref="T8:T9" si="5">SUM(R8+S8)</f>
        <v>-18</v>
      </c>
      <c r="U8" s="8">
        <f>H8-K8+N8-Q8+T8</f>
        <v>-33</v>
      </c>
    </row>
    <row r="9" spans="1:21" ht="36.75" customHeight="1" x14ac:dyDescent="0.15">
      <c r="A9" s="26" t="s">
        <v>14</v>
      </c>
      <c r="B9" s="5">
        <v>10547</v>
      </c>
      <c r="C9" s="5">
        <v>12100</v>
      </c>
      <c r="D9" s="5">
        <v>12015</v>
      </c>
      <c r="E9" s="5">
        <f t="shared" si="0"/>
        <v>24115</v>
      </c>
      <c r="F9" s="6">
        <v>1</v>
      </c>
      <c r="G9" s="6">
        <v>6</v>
      </c>
      <c r="H9" s="6">
        <f t="shared" si="1"/>
        <v>7</v>
      </c>
      <c r="I9" s="6">
        <v>15</v>
      </c>
      <c r="J9" s="6">
        <v>13</v>
      </c>
      <c r="K9" s="6">
        <f t="shared" si="2"/>
        <v>28</v>
      </c>
      <c r="L9" s="6">
        <v>27</v>
      </c>
      <c r="M9" s="6">
        <v>12</v>
      </c>
      <c r="N9" s="6">
        <f t="shared" si="3"/>
        <v>39</v>
      </c>
      <c r="O9" s="6">
        <v>34</v>
      </c>
      <c r="P9" s="6">
        <v>29</v>
      </c>
      <c r="Q9" s="6">
        <f t="shared" si="4"/>
        <v>63</v>
      </c>
      <c r="R9" s="7">
        <v>19</v>
      </c>
      <c r="S9" s="7">
        <v>27</v>
      </c>
      <c r="T9" s="7">
        <f t="shared" si="5"/>
        <v>46</v>
      </c>
      <c r="U9" s="8">
        <f t="shared" ref="U9:U13" si="6">H9-K9+N9-Q9+T9</f>
        <v>1</v>
      </c>
    </row>
    <row r="10" spans="1:21" ht="36.75" customHeight="1" x14ac:dyDescent="0.15">
      <c r="A10" s="26" t="s">
        <v>15</v>
      </c>
      <c r="B10" s="5">
        <v>9545</v>
      </c>
      <c r="C10" s="5">
        <v>11479</v>
      </c>
      <c r="D10" s="5">
        <v>12093</v>
      </c>
      <c r="E10" s="5">
        <f t="shared" si="0"/>
        <v>23572</v>
      </c>
      <c r="F10" s="6">
        <v>6</v>
      </c>
      <c r="G10" s="6">
        <v>3</v>
      </c>
      <c r="H10" s="6">
        <f t="shared" si="1"/>
        <v>9</v>
      </c>
      <c r="I10" s="6">
        <v>16</v>
      </c>
      <c r="J10" s="6">
        <v>11</v>
      </c>
      <c r="K10" s="6">
        <f t="shared" si="2"/>
        <v>27</v>
      </c>
      <c r="L10" s="6">
        <v>12</v>
      </c>
      <c r="M10" s="6">
        <v>8</v>
      </c>
      <c r="N10" s="6">
        <f t="shared" si="3"/>
        <v>20</v>
      </c>
      <c r="O10" s="6">
        <v>18</v>
      </c>
      <c r="P10" s="6">
        <v>17</v>
      </c>
      <c r="Q10" s="6">
        <f t="shared" si="4"/>
        <v>35</v>
      </c>
      <c r="R10" s="7">
        <v>-10</v>
      </c>
      <c r="S10" s="7">
        <v>-13</v>
      </c>
      <c r="T10" s="7">
        <f>SUM(R10+S10)</f>
        <v>-23</v>
      </c>
      <c r="U10" s="8">
        <f t="shared" si="6"/>
        <v>-56</v>
      </c>
    </row>
    <row r="11" spans="1:21" ht="36.75" customHeight="1" x14ac:dyDescent="0.15">
      <c r="A11" s="26" t="s">
        <v>16</v>
      </c>
      <c r="B11" s="5">
        <v>3565</v>
      </c>
      <c r="C11" s="5">
        <v>4629</v>
      </c>
      <c r="D11" s="5">
        <v>4796</v>
      </c>
      <c r="E11" s="5">
        <f t="shared" si="0"/>
        <v>9425</v>
      </c>
      <c r="F11" s="6">
        <v>2</v>
      </c>
      <c r="G11" s="6">
        <v>1</v>
      </c>
      <c r="H11" s="6">
        <f t="shared" si="1"/>
        <v>3</v>
      </c>
      <c r="I11" s="6">
        <v>8</v>
      </c>
      <c r="J11" s="6">
        <v>5</v>
      </c>
      <c r="K11" s="6">
        <f t="shared" si="2"/>
        <v>13</v>
      </c>
      <c r="L11" s="6">
        <v>15</v>
      </c>
      <c r="M11" s="6">
        <v>8</v>
      </c>
      <c r="N11" s="6">
        <f t="shared" si="3"/>
        <v>23</v>
      </c>
      <c r="O11" s="6">
        <v>12</v>
      </c>
      <c r="P11" s="6">
        <v>7</v>
      </c>
      <c r="Q11" s="6">
        <f t="shared" si="4"/>
        <v>19</v>
      </c>
      <c r="R11" s="7">
        <v>-9</v>
      </c>
      <c r="S11" s="7">
        <v>0</v>
      </c>
      <c r="T11" s="7">
        <f>SUM(R11+S11)</f>
        <v>-9</v>
      </c>
      <c r="U11" s="8">
        <f t="shared" si="6"/>
        <v>-15</v>
      </c>
    </row>
    <row r="12" spans="1:21" ht="36.75" customHeight="1" x14ac:dyDescent="0.15">
      <c r="A12" s="26" t="s">
        <v>17</v>
      </c>
      <c r="B12" s="5">
        <v>479</v>
      </c>
      <c r="C12" s="5">
        <v>565</v>
      </c>
      <c r="D12" s="5">
        <v>603</v>
      </c>
      <c r="E12" s="5">
        <f t="shared" si="0"/>
        <v>1168</v>
      </c>
      <c r="F12" s="6">
        <v>1</v>
      </c>
      <c r="G12" s="6">
        <v>0</v>
      </c>
      <c r="H12" s="6">
        <f t="shared" si="1"/>
        <v>1</v>
      </c>
      <c r="I12" s="6">
        <v>2</v>
      </c>
      <c r="J12" s="6">
        <v>0</v>
      </c>
      <c r="K12" s="6">
        <f t="shared" si="2"/>
        <v>2</v>
      </c>
      <c r="L12" s="6">
        <v>0</v>
      </c>
      <c r="M12" s="6">
        <v>1</v>
      </c>
      <c r="N12" s="6">
        <f t="shared" si="3"/>
        <v>1</v>
      </c>
      <c r="O12" s="6">
        <v>0</v>
      </c>
      <c r="P12" s="6">
        <v>0</v>
      </c>
      <c r="Q12" s="6">
        <f t="shared" si="4"/>
        <v>0</v>
      </c>
      <c r="R12" s="7">
        <v>0</v>
      </c>
      <c r="S12" s="7">
        <v>-1</v>
      </c>
      <c r="T12" s="7">
        <f>SUM(R12+S12)</f>
        <v>-1</v>
      </c>
      <c r="U12" s="8">
        <f t="shared" si="6"/>
        <v>-1</v>
      </c>
    </row>
    <row r="13" spans="1:21" ht="36.75" customHeight="1" thickBot="1" x14ac:dyDescent="0.2">
      <c r="A13" s="10" t="s">
        <v>20</v>
      </c>
      <c r="B13" s="11">
        <v>5069</v>
      </c>
      <c r="C13" s="11">
        <v>6724</v>
      </c>
      <c r="D13" s="11">
        <v>6980</v>
      </c>
      <c r="E13" s="5">
        <f t="shared" si="0"/>
        <v>13704</v>
      </c>
      <c r="F13" s="12">
        <v>3</v>
      </c>
      <c r="G13" s="12">
        <v>3</v>
      </c>
      <c r="H13" s="12">
        <f t="shared" si="1"/>
        <v>6</v>
      </c>
      <c r="I13" s="12">
        <v>4</v>
      </c>
      <c r="J13" s="12">
        <v>7</v>
      </c>
      <c r="K13" s="12">
        <f t="shared" si="2"/>
        <v>11</v>
      </c>
      <c r="L13" s="12">
        <v>5</v>
      </c>
      <c r="M13" s="12">
        <v>4</v>
      </c>
      <c r="N13" s="12">
        <f t="shared" si="3"/>
        <v>9</v>
      </c>
      <c r="O13" s="12">
        <v>9</v>
      </c>
      <c r="P13" s="12">
        <v>5</v>
      </c>
      <c r="Q13" s="12">
        <f t="shared" si="4"/>
        <v>14</v>
      </c>
      <c r="R13" s="13">
        <v>1</v>
      </c>
      <c r="S13" s="13">
        <v>2</v>
      </c>
      <c r="T13" s="7">
        <f t="shared" ref="T13" si="7">SUM(R13+S13)</f>
        <v>3</v>
      </c>
      <c r="U13" s="8">
        <f t="shared" si="6"/>
        <v>-7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78473</v>
      </c>
      <c r="C14" s="24">
        <f>SUM(C7:C13)</f>
        <v>90119</v>
      </c>
      <c r="D14" s="24">
        <f>SUM(D7:D13)</f>
        <v>90138</v>
      </c>
      <c r="E14" s="20">
        <f>C14+D14</f>
        <v>180257</v>
      </c>
      <c r="F14" s="20">
        <f>SUM(F7:F13)</f>
        <v>36</v>
      </c>
      <c r="G14" s="20">
        <f>SUM(G7:G13)</f>
        <v>41</v>
      </c>
      <c r="H14" s="20">
        <f t="shared" si="1"/>
        <v>77</v>
      </c>
      <c r="I14" s="20">
        <f t="shared" ref="I14:Q14" si="8">SUM(I7:I13)</f>
        <v>102</v>
      </c>
      <c r="J14" s="20">
        <f t="shared" si="8"/>
        <v>81</v>
      </c>
      <c r="K14" s="20">
        <f t="shared" si="8"/>
        <v>183</v>
      </c>
      <c r="L14" s="20">
        <f>SUM(L7:L13)</f>
        <v>152</v>
      </c>
      <c r="M14" s="20">
        <f t="shared" si="8"/>
        <v>98</v>
      </c>
      <c r="N14" s="20">
        <f>SUM(N7:N13)</f>
        <v>250</v>
      </c>
      <c r="O14" s="20">
        <f t="shared" si="8"/>
        <v>201</v>
      </c>
      <c r="P14" s="20">
        <f t="shared" si="8"/>
        <v>161</v>
      </c>
      <c r="Q14" s="20">
        <f t="shared" si="8"/>
        <v>362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-218</v>
      </c>
    </row>
    <row r="15" spans="1:21" ht="36.75" customHeight="1" thickTop="1" x14ac:dyDescent="0.15">
      <c r="A15" s="14" t="s">
        <v>19</v>
      </c>
      <c r="B15" s="22">
        <f>B14-B16</f>
        <v>-72</v>
      </c>
      <c r="C15" s="22">
        <f>C14-C16</f>
        <v>-115</v>
      </c>
      <c r="D15" s="22">
        <f>D14-D16</f>
        <v>-103</v>
      </c>
      <c r="E15" s="22">
        <f>C15+D15</f>
        <v>-218</v>
      </c>
      <c r="F15" s="119">
        <f>H14-K14</f>
        <v>-106</v>
      </c>
      <c r="G15" s="120"/>
      <c r="H15" s="120"/>
      <c r="I15" s="120"/>
      <c r="J15" s="120"/>
      <c r="K15" s="121"/>
      <c r="L15" s="119">
        <f>N14-Q14</f>
        <v>-112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78545</v>
      </c>
      <c r="C16" s="25">
        <v>90234</v>
      </c>
      <c r="D16" s="25">
        <v>90241</v>
      </c>
      <c r="E16" s="23">
        <v>180475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topLeftCell="A5" zoomScaleNormal="100" workbookViewId="0">
      <selection activeCell="R15" sqref="R15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102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4.25" thickBot="1" x14ac:dyDescent="0.2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50"/>
      <c r="T2" s="50"/>
      <c r="U2" s="52" t="s">
        <v>41</v>
      </c>
    </row>
    <row r="3" spans="1:21" ht="24.75" customHeight="1" x14ac:dyDescent="0.15">
      <c r="A3" s="97"/>
      <c r="B3" s="103" t="s">
        <v>1</v>
      </c>
      <c r="C3" s="104"/>
      <c r="D3" s="104"/>
      <c r="E3" s="104"/>
      <c r="F3" s="104"/>
      <c r="G3" s="104"/>
      <c r="H3" s="105"/>
      <c r="I3" s="103" t="s">
        <v>2</v>
      </c>
      <c r="J3" s="104"/>
      <c r="K3" s="104"/>
      <c r="L3" s="104"/>
      <c r="M3" s="104"/>
      <c r="N3" s="104"/>
      <c r="O3" s="105"/>
      <c r="P3" s="100" t="s">
        <v>3</v>
      </c>
      <c r="Q3" s="97"/>
      <c r="R3" s="101"/>
      <c r="S3" s="106" t="s">
        <v>67</v>
      </c>
      <c r="T3" s="107"/>
      <c r="U3" s="108"/>
    </row>
    <row r="4" spans="1:21" ht="24.75" customHeight="1" x14ac:dyDescent="0.15">
      <c r="A4" s="97"/>
      <c r="B4" s="112" t="s">
        <v>4</v>
      </c>
      <c r="C4" s="97"/>
      <c r="D4" s="97"/>
      <c r="E4" s="96" t="s">
        <v>5</v>
      </c>
      <c r="F4" s="97"/>
      <c r="G4" s="97"/>
      <c r="H4" s="98" t="s">
        <v>53</v>
      </c>
      <c r="I4" s="112" t="s">
        <v>6</v>
      </c>
      <c r="J4" s="97"/>
      <c r="K4" s="97"/>
      <c r="L4" s="96" t="s">
        <v>7</v>
      </c>
      <c r="M4" s="97"/>
      <c r="N4" s="97"/>
      <c r="O4" s="98" t="s">
        <v>53</v>
      </c>
      <c r="P4" s="100" t="s">
        <v>8</v>
      </c>
      <c r="Q4" s="97"/>
      <c r="R4" s="101"/>
      <c r="S4" s="109"/>
      <c r="T4" s="110"/>
      <c r="U4" s="111"/>
    </row>
    <row r="5" spans="1:21" ht="24.75" customHeight="1" x14ac:dyDescent="0.15">
      <c r="A5" s="97"/>
      <c r="B5" s="53" t="s">
        <v>9</v>
      </c>
      <c r="C5" s="54" t="s">
        <v>10</v>
      </c>
      <c r="D5" s="54" t="s">
        <v>12</v>
      </c>
      <c r="E5" s="54" t="s">
        <v>9</v>
      </c>
      <c r="F5" s="54" t="s">
        <v>10</v>
      </c>
      <c r="G5" s="54" t="s">
        <v>12</v>
      </c>
      <c r="H5" s="99"/>
      <c r="I5" s="53" t="s">
        <v>9</v>
      </c>
      <c r="J5" s="54" t="s">
        <v>10</v>
      </c>
      <c r="K5" s="54" t="s">
        <v>53</v>
      </c>
      <c r="L5" s="54" t="s">
        <v>9</v>
      </c>
      <c r="M5" s="54" t="s">
        <v>10</v>
      </c>
      <c r="N5" s="54" t="s">
        <v>12</v>
      </c>
      <c r="O5" s="99"/>
      <c r="P5" s="55" t="s">
        <v>9</v>
      </c>
      <c r="Q5" s="54" t="s">
        <v>10</v>
      </c>
      <c r="R5" s="56" t="s">
        <v>12</v>
      </c>
      <c r="S5" s="53" t="s">
        <v>9</v>
      </c>
      <c r="T5" s="54" t="s">
        <v>10</v>
      </c>
      <c r="U5" s="57" t="s">
        <v>53</v>
      </c>
    </row>
    <row r="6" spans="1:21" ht="30.75" customHeight="1" x14ac:dyDescent="0.15">
      <c r="A6" s="54" t="s">
        <v>13</v>
      </c>
      <c r="B6" s="58">
        <v>136</v>
      </c>
      <c r="C6" s="59">
        <v>111</v>
      </c>
      <c r="D6" s="59">
        <v>247</v>
      </c>
      <c r="E6" s="59">
        <v>280</v>
      </c>
      <c r="F6" s="59">
        <v>256</v>
      </c>
      <c r="G6" s="59">
        <v>536</v>
      </c>
      <c r="H6" s="60">
        <v>-289</v>
      </c>
      <c r="I6" s="58">
        <v>1032</v>
      </c>
      <c r="J6" s="59">
        <v>520</v>
      </c>
      <c r="K6" s="59">
        <v>1552</v>
      </c>
      <c r="L6" s="59">
        <v>1120</v>
      </c>
      <c r="M6" s="59">
        <v>666</v>
      </c>
      <c r="N6" s="59">
        <v>1786</v>
      </c>
      <c r="O6" s="60">
        <v>-234</v>
      </c>
      <c r="P6" s="61">
        <v>-119</v>
      </c>
      <c r="Q6" s="61">
        <v>-8</v>
      </c>
      <c r="R6" s="62">
        <v>-127</v>
      </c>
      <c r="S6" s="63">
        <v>-351</v>
      </c>
      <c r="T6" s="64">
        <v>-299</v>
      </c>
      <c r="U6" s="65">
        <v>-650</v>
      </c>
    </row>
    <row r="7" spans="1:21" ht="30.75" customHeight="1" x14ac:dyDescent="0.15">
      <c r="A7" s="54" t="s">
        <v>25</v>
      </c>
      <c r="B7" s="58">
        <v>195</v>
      </c>
      <c r="C7" s="59">
        <v>189</v>
      </c>
      <c r="D7" s="59">
        <v>384</v>
      </c>
      <c r="E7" s="59">
        <v>405</v>
      </c>
      <c r="F7" s="59">
        <v>340</v>
      </c>
      <c r="G7" s="59">
        <v>745</v>
      </c>
      <c r="H7" s="60">
        <v>-361</v>
      </c>
      <c r="I7" s="58">
        <v>1012</v>
      </c>
      <c r="J7" s="59">
        <v>570</v>
      </c>
      <c r="K7" s="59">
        <v>1582</v>
      </c>
      <c r="L7" s="59">
        <v>1187</v>
      </c>
      <c r="M7" s="59">
        <v>770</v>
      </c>
      <c r="N7" s="59">
        <v>1957</v>
      </c>
      <c r="O7" s="60">
        <v>-375</v>
      </c>
      <c r="P7" s="61">
        <v>80</v>
      </c>
      <c r="Q7" s="61">
        <v>13</v>
      </c>
      <c r="R7" s="62">
        <v>93</v>
      </c>
      <c r="S7" s="63">
        <v>-305</v>
      </c>
      <c r="T7" s="64">
        <v>-338</v>
      </c>
      <c r="U7" s="65">
        <v>-643</v>
      </c>
    </row>
    <row r="8" spans="1:21" ht="30.75" customHeight="1" x14ac:dyDescent="0.15">
      <c r="A8" s="54" t="s">
        <v>14</v>
      </c>
      <c r="B8" s="58">
        <v>68</v>
      </c>
      <c r="C8" s="59">
        <v>61</v>
      </c>
      <c r="D8" s="59">
        <v>129</v>
      </c>
      <c r="E8" s="59">
        <v>174</v>
      </c>
      <c r="F8" s="59">
        <v>158</v>
      </c>
      <c r="G8" s="59">
        <v>332</v>
      </c>
      <c r="H8" s="60">
        <v>-203</v>
      </c>
      <c r="I8" s="58">
        <v>376</v>
      </c>
      <c r="J8" s="59">
        <v>298</v>
      </c>
      <c r="K8" s="59">
        <v>674</v>
      </c>
      <c r="L8" s="59">
        <v>499</v>
      </c>
      <c r="M8" s="59">
        <v>374</v>
      </c>
      <c r="N8" s="59">
        <v>873</v>
      </c>
      <c r="O8" s="60">
        <v>-199</v>
      </c>
      <c r="P8" s="61">
        <v>62</v>
      </c>
      <c r="Q8" s="61">
        <v>6</v>
      </c>
      <c r="R8" s="62">
        <v>68</v>
      </c>
      <c r="S8" s="63">
        <v>-167</v>
      </c>
      <c r="T8" s="64">
        <v>-167</v>
      </c>
      <c r="U8" s="65">
        <v>-334</v>
      </c>
    </row>
    <row r="9" spans="1:21" ht="30.75" customHeight="1" x14ac:dyDescent="0.15">
      <c r="A9" s="54" t="s">
        <v>15</v>
      </c>
      <c r="B9" s="58">
        <v>71</v>
      </c>
      <c r="C9" s="59">
        <v>70</v>
      </c>
      <c r="D9" s="59">
        <v>141</v>
      </c>
      <c r="E9" s="59">
        <v>123</v>
      </c>
      <c r="F9" s="59">
        <v>116</v>
      </c>
      <c r="G9" s="59">
        <v>239</v>
      </c>
      <c r="H9" s="60">
        <v>-98</v>
      </c>
      <c r="I9" s="58">
        <v>297</v>
      </c>
      <c r="J9" s="59">
        <v>242</v>
      </c>
      <c r="K9" s="59">
        <v>539</v>
      </c>
      <c r="L9" s="59">
        <v>358</v>
      </c>
      <c r="M9" s="59">
        <v>310</v>
      </c>
      <c r="N9" s="59">
        <v>668</v>
      </c>
      <c r="O9" s="60">
        <v>-129</v>
      </c>
      <c r="P9" s="61">
        <v>-55</v>
      </c>
      <c r="Q9" s="61">
        <v>-35</v>
      </c>
      <c r="R9" s="62">
        <v>-90</v>
      </c>
      <c r="S9" s="63">
        <v>-168</v>
      </c>
      <c r="T9" s="64">
        <v>-149</v>
      </c>
      <c r="U9" s="65">
        <v>-317</v>
      </c>
    </row>
    <row r="10" spans="1:21" ht="30.75" customHeight="1" x14ac:dyDescent="0.15">
      <c r="A10" s="54" t="s">
        <v>16</v>
      </c>
      <c r="B10" s="58">
        <v>40</v>
      </c>
      <c r="C10" s="59">
        <v>25</v>
      </c>
      <c r="D10" s="59">
        <v>65</v>
      </c>
      <c r="E10" s="59">
        <v>54</v>
      </c>
      <c r="F10" s="59">
        <v>28</v>
      </c>
      <c r="G10" s="59">
        <v>82</v>
      </c>
      <c r="H10" s="60">
        <v>-17</v>
      </c>
      <c r="I10" s="58">
        <v>77</v>
      </c>
      <c r="J10" s="59">
        <v>107</v>
      </c>
      <c r="K10" s="59">
        <v>184</v>
      </c>
      <c r="L10" s="59">
        <v>117</v>
      </c>
      <c r="M10" s="59">
        <v>96</v>
      </c>
      <c r="N10" s="59">
        <v>213</v>
      </c>
      <c r="O10" s="60">
        <v>-29</v>
      </c>
      <c r="P10" s="61">
        <v>37</v>
      </c>
      <c r="Q10" s="61">
        <v>39</v>
      </c>
      <c r="R10" s="62">
        <v>76</v>
      </c>
      <c r="S10" s="63">
        <v>-17</v>
      </c>
      <c r="T10" s="64">
        <v>47</v>
      </c>
      <c r="U10" s="65">
        <v>30</v>
      </c>
    </row>
    <row r="11" spans="1:21" ht="30.75" customHeight="1" x14ac:dyDescent="0.15">
      <c r="A11" s="54" t="s">
        <v>17</v>
      </c>
      <c r="B11" s="58">
        <v>1</v>
      </c>
      <c r="C11" s="59">
        <v>0</v>
      </c>
      <c r="D11" s="59">
        <v>1</v>
      </c>
      <c r="E11" s="59">
        <v>17</v>
      </c>
      <c r="F11" s="59">
        <v>14</v>
      </c>
      <c r="G11" s="59">
        <v>31</v>
      </c>
      <c r="H11" s="60">
        <v>-30</v>
      </c>
      <c r="I11" s="58">
        <v>10</v>
      </c>
      <c r="J11" s="59">
        <v>5</v>
      </c>
      <c r="K11" s="59">
        <v>15</v>
      </c>
      <c r="L11" s="59">
        <v>12</v>
      </c>
      <c r="M11" s="59">
        <v>13</v>
      </c>
      <c r="N11" s="59">
        <v>25</v>
      </c>
      <c r="O11" s="60">
        <v>-10</v>
      </c>
      <c r="P11" s="61">
        <v>3</v>
      </c>
      <c r="Q11" s="61">
        <v>4</v>
      </c>
      <c r="R11" s="62">
        <v>7</v>
      </c>
      <c r="S11" s="63">
        <v>-15</v>
      </c>
      <c r="T11" s="64">
        <v>-18</v>
      </c>
      <c r="U11" s="65">
        <v>-33</v>
      </c>
    </row>
    <row r="12" spans="1:21" ht="30.75" customHeight="1" thickBot="1" x14ac:dyDescent="0.2">
      <c r="A12" s="66" t="s">
        <v>20</v>
      </c>
      <c r="B12" s="67">
        <v>37</v>
      </c>
      <c r="C12" s="68">
        <v>40</v>
      </c>
      <c r="D12" s="59">
        <v>77</v>
      </c>
      <c r="E12" s="68">
        <v>82</v>
      </c>
      <c r="F12" s="68">
        <v>70</v>
      </c>
      <c r="G12" s="59">
        <v>152</v>
      </c>
      <c r="H12" s="60">
        <v>-75</v>
      </c>
      <c r="I12" s="67">
        <v>116</v>
      </c>
      <c r="J12" s="68">
        <v>127</v>
      </c>
      <c r="K12" s="59">
        <v>243</v>
      </c>
      <c r="L12" s="68">
        <v>141</v>
      </c>
      <c r="M12" s="68">
        <v>140</v>
      </c>
      <c r="N12" s="59">
        <v>281</v>
      </c>
      <c r="O12" s="69">
        <v>-38</v>
      </c>
      <c r="P12" s="61">
        <v>-8</v>
      </c>
      <c r="Q12" s="61">
        <v>-19</v>
      </c>
      <c r="R12" s="62">
        <v>-27</v>
      </c>
      <c r="S12" s="63">
        <v>-78</v>
      </c>
      <c r="T12" s="70">
        <v>-62</v>
      </c>
      <c r="U12" s="71">
        <v>-140</v>
      </c>
    </row>
    <row r="13" spans="1:21" ht="30.75" customHeight="1" thickTop="1" thickBot="1" x14ac:dyDescent="0.2">
      <c r="A13" s="72" t="s">
        <v>67</v>
      </c>
      <c r="B13" s="73">
        <v>548</v>
      </c>
      <c r="C13" s="74">
        <v>496</v>
      </c>
      <c r="D13" s="74">
        <v>1044</v>
      </c>
      <c r="E13" s="74">
        <v>1135</v>
      </c>
      <c r="F13" s="74">
        <v>982</v>
      </c>
      <c r="G13" s="74">
        <v>2117</v>
      </c>
      <c r="H13" s="75">
        <v>-1073</v>
      </c>
      <c r="I13" s="73">
        <v>2920</v>
      </c>
      <c r="J13" s="76">
        <v>1869</v>
      </c>
      <c r="K13" s="74">
        <v>4789</v>
      </c>
      <c r="L13" s="74">
        <v>3434</v>
      </c>
      <c r="M13" s="74">
        <v>2369</v>
      </c>
      <c r="N13" s="74">
        <v>5803</v>
      </c>
      <c r="O13" s="75">
        <v>-1014</v>
      </c>
      <c r="P13" s="77">
        <v>0</v>
      </c>
      <c r="Q13" s="78">
        <v>0</v>
      </c>
      <c r="R13" s="78">
        <v>0</v>
      </c>
      <c r="S13" s="79">
        <v>-1101</v>
      </c>
      <c r="T13" s="80">
        <v>-986</v>
      </c>
      <c r="U13" s="81">
        <v>-2087</v>
      </c>
    </row>
    <row r="14" spans="1:21" x14ac:dyDescent="0.1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3" zoomScale="85" zoomScaleNormal="85" workbookViewId="0">
      <selection activeCell="L14" sqref="L14:Q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70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71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72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82" t="s">
        <v>9</v>
      </c>
      <c r="D6" s="82" t="s">
        <v>10</v>
      </c>
      <c r="E6" s="82" t="s">
        <v>11</v>
      </c>
      <c r="F6" s="82" t="s">
        <v>9</v>
      </c>
      <c r="G6" s="82" t="s">
        <v>10</v>
      </c>
      <c r="H6" s="82" t="s">
        <v>12</v>
      </c>
      <c r="I6" s="82" t="s">
        <v>9</v>
      </c>
      <c r="J6" s="82" t="s">
        <v>10</v>
      </c>
      <c r="K6" s="82" t="s">
        <v>12</v>
      </c>
      <c r="L6" s="82" t="s">
        <v>9</v>
      </c>
      <c r="M6" s="82" t="s">
        <v>10</v>
      </c>
      <c r="N6" s="82" t="s">
        <v>12</v>
      </c>
      <c r="O6" s="82" t="s">
        <v>9</v>
      </c>
      <c r="P6" s="82" t="s">
        <v>10</v>
      </c>
      <c r="Q6" s="82" t="s">
        <v>12</v>
      </c>
      <c r="R6" s="82" t="s">
        <v>9</v>
      </c>
      <c r="S6" s="82" t="s">
        <v>10</v>
      </c>
      <c r="T6" s="82" t="s">
        <v>12</v>
      </c>
      <c r="U6" s="118"/>
    </row>
    <row r="7" spans="1:21" ht="36.75" customHeight="1" x14ac:dyDescent="0.15">
      <c r="A7" s="82" t="s">
        <v>13</v>
      </c>
      <c r="B7" s="5">
        <v>21061</v>
      </c>
      <c r="C7" s="5">
        <v>22360</v>
      </c>
      <c r="D7" s="5">
        <v>21703</v>
      </c>
      <c r="E7" s="5">
        <f t="shared" ref="E7:E13" si="0">SUM(C7:D7)</f>
        <v>44063</v>
      </c>
      <c r="F7" s="6">
        <v>10</v>
      </c>
      <c r="G7" s="6">
        <v>5</v>
      </c>
      <c r="H7" s="6">
        <f t="shared" ref="H7:H14" si="1">SUM(F7+G7)</f>
        <v>15</v>
      </c>
      <c r="I7" s="6">
        <v>24</v>
      </c>
      <c r="J7" s="6">
        <v>26</v>
      </c>
      <c r="K7" s="6">
        <f t="shared" ref="K7:K13" si="2">SUM(I7+J7)</f>
        <v>50</v>
      </c>
      <c r="L7" s="6">
        <v>28</v>
      </c>
      <c r="M7" s="6">
        <v>22</v>
      </c>
      <c r="N7" s="6">
        <f t="shared" ref="N7:N13" si="3">SUM(L7+M7)</f>
        <v>50</v>
      </c>
      <c r="O7" s="6">
        <v>61</v>
      </c>
      <c r="P7" s="6">
        <v>49</v>
      </c>
      <c r="Q7" s="6">
        <f t="shared" ref="Q7:Q13" si="4">SUM(O7+P7)</f>
        <v>110</v>
      </c>
      <c r="R7" s="7">
        <v>-13</v>
      </c>
      <c r="S7" s="7">
        <v>-5</v>
      </c>
      <c r="T7" s="7">
        <f>SUM(R7+S7)</f>
        <v>-18</v>
      </c>
      <c r="U7" s="8">
        <f>H7-K7+N7-Q7+T7</f>
        <v>-113</v>
      </c>
    </row>
    <row r="8" spans="1:21" ht="36.75" customHeight="1" x14ac:dyDescent="0.15">
      <c r="A8" s="82" t="s">
        <v>25</v>
      </c>
      <c r="B8" s="5">
        <v>28132</v>
      </c>
      <c r="C8" s="5">
        <v>31606</v>
      </c>
      <c r="D8" s="5">
        <v>31311</v>
      </c>
      <c r="E8" s="5">
        <f t="shared" si="0"/>
        <v>62917</v>
      </c>
      <c r="F8" s="6">
        <v>13</v>
      </c>
      <c r="G8" s="6">
        <v>18</v>
      </c>
      <c r="H8" s="6">
        <f t="shared" si="1"/>
        <v>31</v>
      </c>
      <c r="I8" s="6">
        <v>42</v>
      </c>
      <c r="J8" s="6">
        <v>28</v>
      </c>
      <c r="K8" s="6">
        <f t="shared" si="2"/>
        <v>70</v>
      </c>
      <c r="L8" s="6">
        <v>39</v>
      </c>
      <c r="M8" s="6">
        <v>34</v>
      </c>
      <c r="N8" s="6">
        <f t="shared" si="3"/>
        <v>73</v>
      </c>
      <c r="O8" s="6">
        <v>55</v>
      </c>
      <c r="P8" s="6">
        <v>45</v>
      </c>
      <c r="Q8" s="6">
        <f t="shared" si="4"/>
        <v>100</v>
      </c>
      <c r="R8" s="7">
        <v>5</v>
      </c>
      <c r="S8" s="7">
        <v>-1</v>
      </c>
      <c r="T8" s="7">
        <f t="shared" ref="T8:T9" si="5">SUM(R8+S8)</f>
        <v>4</v>
      </c>
      <c r="U8" s="8">
        <f>H8-K8+N8-Q8+T8</f>
        <v>-62</v>
      </c>
    </row>
    <row r="9" spans="1:21" ht="36.75" customHeight="1" x14ac:dyDescent="0.15">
      <c r="A9" s="82" t="s">
        <v>14</v>
      </c>
      <c r="B9" s="5">
        <v>10561</v>
      </c>
      <c r="C9" s="5">
        <v>11933</v>
      </c>
      <c r="D9" s="5">
        <v>11848</v>
      </c>
      <c r="E9" s="5">
        <f t="shared" si="0"/>
        <v>23781</v>
      </c>
      <c r="F9" s="6">
        <v>1</v>
      </c>
      <c r="G9" s="6">
        <v>6</v>
      </c>
      <c r="H9" s="6">
        <f t="shared" si="1"/>
        <v>7</v>
      </c>
      <c r="I9" s="6">
        <v>16</v>
      </c>
      <c r="J9" s="6">
        <v>6</v>
      </c>
      <c r="K9" s="6">
        <f t="shared" si="2"/>
        <v>22</v>
      </c>
      <c r="L9" s="6">
        <v>22</v>
      </c>
      <c r="M9" s="6">
        <v>22</v>
      </c>
      <c r="N9" s="6">
        <f t="shared" si="3"/>
        <v>44</v>
      </c>
      <c r="O9" s="6">
        <v>32</v>
      </c>
      <c r="P9" s="6">
        <v>29</v>
      </c>
      <c r="Q9" s="6">
        <f t="shared" si="4"/>
        <v>61</v>
      </c>
      <c r="R9" s="7">
        <v>4</v>
      </c>
      <c r="S9" s="7">
        <v>-7</v>
      </c>
      <c r="T9" s="7">
        <f t="shared" si="5"/>
        <v>-3</v>
      </c>
      <c r="U9" s="8">
        <f t="shared" ref="U9:U13" si="6">H9-K9+N9-Q9+T9</f>
        <v>-35</v>
      </c>
    </row>
    <row r="10" spans="1:21" ht="36.75" customHeight="1" x14ac:dyDescent="0.15">
      <c r="A10" s="82" t="s">
        <v>15</v>
      </c>
      <c r="B10" s="5">
        <v>9546</v>
      </c>
      <c r="C10" s="5">
        <v>11311</v>
      </c>
      <c r="D10" s="5">
        <v>11944</v>
      </c>
      <c r="E10" s="5">
        <f t="shared" si="0"/>
        <v>23255</v>
      </c>
      <c r="F10" s="6">
        <v>1</v>
      </c>
      <c r="G10" s="6">
        <v>7</v>
      </c>
      <c r="H10" s="6">
        <f t="shared" si="1"/>
        <v>8</v>
      </c>
      <c r="I10" s="6">
        <v>7</v>
      </c>
      <c r="J10" s="6">
        <v>12</v>
      </c>
      <c r="K10" s="6">
        <f t="shared" si="2"/>
        <v>19</v>
      </c>
      <c r="L10" s="6">
        <v>22</v>
      </c>
      <c r="M10" s="6">
        <v>20</v>
      </c>
      <c r="N10" s="6">
        <f t="shared" si="3"/>
        <v>42</v>
      </c>
      <c r="O10" s="6">
        <v>18</v>
      </c>
      <c r="P10" s="6">
        <v>21</v>
      </c>
      <c r="Q10" s="6">
        <f t="shared" si="4"/>
        <v>39</v>
      </c>
      <c r="R10" s="7">
        <v>-2</v>
      </c>
      <c r="S10" s="7">
        <v>11</v>
      </c>
      <c r="T10" s="7">
        <f>SUM(R10+S10)</f>
        <v>9</v>
      </c>
      <c r="U10" s="8">
        <f t="shared" si="6"/>
        <v>1</v>
      </c>
    </row>
    <row r="11" spans="1:21" ht="36.75" customHeight="1" x14ac:dyDescent="0.15">
      <c r="A11" s="82" t="s">
        <v>16</v>
      </c>
      <c r="B11" s="5">
        <v>3629</v>
      </c>
      <c r="C11" s="5">
        <v>4612</v>
      </c>
      <c r="D11" s="5">
        <v>4843</v>
      </c>
      <c r="E11" s="5">
        <f t="shared" si="0"/>
        <v>9455</v>
      </c>
      <c r="F11" s="6">
        <v>1</v>
      </c>
      <c r="G11" s="6">
        <v>1</v>
      </c>
      <c r="H11" s="6">
        <f t="shared" si="1"/>
        <v>2</v>
      </c>
      <c r="I11" s="6">
        <v>7</v>
      </c>
      <c r="J11" s="6">
        <v>3</v>
      </c>
      <c r="K11" s="6">
        <f t="shared" si="2"/>
        <v>10</v>
      </c>
      <c r="L11" s="6">
        <v>4</v>
      </c>
      <c r="M11" s="6">
        <v>4</v>
      </c>
      <c r="N11" s="6">
        <f t="shared" si="3"/>
        <v>8</v>
      </c>
      <c r="O11" s="6">
        <v>3</v>
      </c>
      <c r="P11" s="6">
        <v>7</v>
      </c>
      <c r="Q11" s="6">
        <f t="shared" si="4"/>
        <v>10</v>
      </c>
      <c r="R11" s="7">
        <v>3</v>
      </c>
      <c r="S11" s="7">
        <v>3</v>
      </c>
      <c r="T11" s="7">
        <f>SUM(R11+S11)</f>
        <v>6</v>
      </c>
      <c r="U11" s="8">
        <f t="shared" si="6"/>
        <v>-4</v>
      </c>
    </row>
    <row r="12" spans="1:21" ht="36.75" customHeight="1" x14ac:dyDescent="0.15">
      <c r="A12" s="82" t="s">
        <v>17</v>
      </c>
      <c r="B12" s="5">
        <v>472</v>
      </c>
      <c r="C12" s="5">
        <v>550</v>
      </c>
      <c r="D12" s="5">
        <v>585</v>
      </c>
      <c r="E12" s="5">
        <f t="shared" si="0"/>
        <v>1135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3</v>
      </c>
      <c r="K12" s="6">
        <f t="shared" si="2"/>
        <v>4</v>
      </c>
      <c r="L12" s="6">
        <v>2</v>
      </c>
      <c r="M12" s="6">
        <v>1</v>
      </c>
      <c r="N12" s="6">
        <f t="shared" si="3"/>
        <v>3</v>
      </c>
      <c r="O12" s="6">
        <v>0</v>
      </c>
      <c r="P12" s="6">
        <v>2</v>
      </c>
      <c r="Q12" s="6">
        <f t="shared" si="4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5099</v>
      </c>
      <c r="C13" s="11">
        <v>6646</v>
      </c>
      <c r="D13" s="11">
        <v>6918</v>
      </c>
      <c r="E13" s="5">
        <f t="shared" si="0"/>
        <v>13564</v>
      </c>
      <c r="F13" s="12">
        <v>5</v>
      </c>
      <c r="G13" s="12">
        <v>4</v>
      </c>
      <c r="H13" s="12">
        <f t="shared" si="1"/>
        <v>9</v>
      </c>
      <c r="I13" s="12">
        <v>8</v>
      </c>
      <c r="J13" s="12">
        <v>4</v>
      </c>
      <c r="K13" s="12">
        <f t="shared" si="2"/>
        <v>12</v>
      </c>
      <c r="L13" s="12">
        <v>12</v>
      </c>
      <c r="M13" s="12">
        <v>16</v>
      </c>
      <c r="N13" s="12">
        <f t="shared" si="3"/>
        <v>28</v>
      </c>
      <c r="O13" s="12">
        <v>9</v>
      </c>
      <c r="P13" s="12">
        <v>7</v>
      </c>
      <c r="Q13" s="12">
        <f t="shared" si="4"/>
        <v>16</v>
      </c>
      <c r="R13" s="13">
        <v>3</v>
      </c>
      <c r="S13" s="13">
        <v>-1</v>
      </c>
      <c r="T13" s="7">
        <f t="shared" ref="T13" si="7">SUM(R13+S13)</f>
        <v>2</v>
      </c>
      <c r="U13" s="8">
        <f t="shared" si="6"/>
        <v>11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78500</v>
      </c>
      <c r="C14" s="24">
        <f>SUM(C7:C13)</f>
        <v>89018</v>
      </c>
      <c r="D14" s="24">
        <f>SUM(D7:D13)</f>
        <v>89152</v>
      </c>
      <c r="E14" s="20">
        <f>C14+D14</f>
        <v>178170</v>
      </c>
      <c r="F14" s="20">
        <f>SUM(F7:F13)</f>
        <v>31</v>
      </c>
      <c r="G14" s="20">
        <f>SUM(G7:G13)</f>
        <v>41</v>
      </c>
      <c r="H14" s="20">
        <f t="shared" si="1"/>
        <v>72</v>
      </c>
      <c r="I14" s="20">
        <f t="shared" ref="I14:Q14" si="8">SUM(I7:I13)</f>
        <v>105</v>
      </c>
      <c r="J14" s="20">
        <f t="shared" si="8"/>
        <v>82</v>
      </c>
      <c r="K14" s="20">
        <f t="shared" si="8"/>
        <v>187</v>
      </c>
      <c r="L14" s="20">
        <f>SUM(L7:L13)</f>
        <v>129</v>
      </c>
      <c r="M14" s="20">
        <f t="shared" si="8"/>
        <v>119</v>
      </c>
      <c r="N14" s="20">
        <f>SUM(N7:N13)</f>
        <v>248</v>
      </c>
      <c r="O14" s="20">
        <f t="shared" si="8"/>
        <v>178</v>
      </c>
      <c r="P14" s="20">
        <f t="shared" si="8"/>
        <v>160</v>
      </c>
      <c r="Q14" s="20">
        <f t="shared" si="8"/>
        <v>338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-205</v>
      </c>
    </row>
    <row r="15" spans="1:21" ht="36.75" customHeight="1" thickTop="1" x14ac:dyDescent="0.15">
      <c r="A15" s="14" t="s">
        <v>19</v>
      </c>
      <c r="B15" s="22">
        <f>B14-B16</f>
        <v>-43</v>
      </c>
      <c r="C15" s="22">
        <f>C14-C16</f>
        <v>-123</v>
      </c>
      <c r="D15" s="22">
        <f>D14-D16</f>
        <v>-82</v>
      </c>
      <c r="E15" s="22">
        <f>C15+D15</f>
        <v>-205</v>
      </c>
      <c r="F15" s="119">
        <f>H14-K14</f>
        <v>-115</v>
      </c>
      <c r="G15" s="120"/>
      <c r="H15" s="120"/>
      <c r="I15" s="120"/>
      <c r="J15" s="120"/>
      <c r="K15" s="121"/>
      <c r="L15" s="119">
        <f>N14-Q14</f>
        <v>-90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78543</v>
      </c>
      <c r="C16" s="25">
        <v>89141</v>
      </c>
      <c r="D16" s="25">
        <v>89234</v>
      </c>
      <c r="E16" s="23">
        <v>178375</v>
      </c>
      <c r="G16" s="113" t="s">
        <v>73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Normal="100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40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7" t="s">
        <v>9</v>
      </c>
      <c r="D6" s="37" t="s">
        <v>10</v>
      </c>
      <c r="E6" s="37" t="s">
        <v>11</v>
      </c>
      <c r="F6" s="37" t="s">
        <v>9</v>
      </c>
      <c r="G6" s="37" t="s">
        <v>10</v>
      </c>
      <c r="H6" s="37" t="s">
        <v>12</v>
      </c>
      <c r="I6" s="37" t="s">
        <v>9</v>
      </c>
      <c r="J6" s="37" t="s">
        <v>10</v>
      </c>
      <c r="K6" s="37" t="s">
        <v>12</v>
      </c>
      <c r="L6" s="37" t="s">
        <v>9</v>
      </c>
      <c r="M6" s="37" t="s">
        <v>10</v>
      </c>
      <c r="N6" s="37" t="s">
        <v>12</v>
      </c>
      <c r="O6" s="37" t="s">
        <v>9</v>
      </c>
      <c r="P6" s="37" t="s">
        <v>10</v>
      </c>
      <c r="Q6" s="37" t="s">
        <v>12</v>
      </c>
      <c r="R6" s="37" t="s">
        <v>9</v>
      </c>
      <c r="S6" s="37" t="s">
        <v>10</v>
      </c>
      <c r="T6" s="37" t="s">
        <v>12</v>
      </c>
      <c r="U6" s="118"/>
    </row>
    <row r="7" spans="1:21" ht="36.75" customHeight="1" x14ac:dyDescent="0.15">
      <c r="A7" s="37" t="s">
        <v>13</v>
      </c>
      <c r="B7" s="5">
        <v>21114</v>
      </c>
      <c r="C7" s="5">
        <v>22420</v>
      </c>
      <c r="D7" s="5">
        <v>21756</v>
      </c>
      <c r="E7" s="5">
        <f t="shared" ref="E7:E13" si="0">SUM(C7:D7)</f>
        <v>44176</v>
      </c>
      <c r="F7" s="6">
        <v>12</v>
      </c>
      <c r="G7" s="6">
        <v>14</v>
      </c>
      <c r="H7" s="6">
        <f t="shared" ref="H7:H14" si="1">SUM(F7+G7)</f>
        <v>26</v>
      </c>
      <c r="I7" s="6">
        <v>25</v>
      </c>
      <c r="J7" s="6">
        <v>14</v>
      </c>
      <c r="K7" s="6">
        <f t="shared" ref="K7:K13" si="2">SUM(I7+J7)</f>
        <v>39</v>
      </c>
      <c r="L7" s="6">
        <v>45</v>
      </c>
      <c r="M7" s="6">
        <v>27</v>
      </c>
      <c r="N7" s="6">
        <f t="shared" ref="N7:N13" si="3">SUM(L7+M7)</f>
        <v>72</v>
      </c>
      <c r="O7" s="6">
        <v>37</v>
      </c>
      <c r="P7" s="6">
        <v>35</v>
      </c>
      <c r="Q7" s="6">
        <f t="shared" ref="Q7:Q13" si="4">SUM(O7+P7)</f>
        <v>72</v>
      </c>
      <c r="R7" s="7">
        <v>-12</v>
      </c>
      <c r="S7" s="7">
        <v>4</v>
      </c>
      <c r="T7" s="7">
        <f>SUM(R7+S7)</f>
        <v>-8</v>
      </c>
      <c r="U7" s="8">
        <f>H7-K7+N7-Q7+T7</f>
        <v>-21</v>
      </c>
    </row>
    <row r="8" spans="1:21" ht="36.75" customHeight="1" x14ac:dyDescent="0.15">
      <c r="A8" s="37" t="s">
        <v>25</v>
      </c>
      <c r="B8" s="5">
        <v>28140</v>
      </c>
      <c r="C8" s="5">
        <v>31646</v>
      </c>
      <c r="D8" s="5">
        <v>31333</v>
      </c>
      <c r="E8" s="5">
        <f t="shared" si="0"/>
        <v>62979</v>
      </c>
      <c r="F8" s="6">
        <v>15</v>
      </c>
      <c r="G8" s="6">
        <v>11</v>
      </c>
      <c r="H8" s="6">
        <f t="shared" si="1"/>
        <v>26</v>
      </c>
      <c r="I8" s="6">
        <v>31</v>
      </c>
      <c r="J8" s="6">
        <v>34</v>
      </c>
      <c r="K8" s="6">
        <f t="shared" si="2"/>
        <v>65</v>
      </c>
      <c r="L8" s="6">
        <v>41</v>
      </c>
      <c r="M8" s="6">
        <v>40</v>
      </c>
      <c r="N8" s="6">
        <f t="shared" si="3"/>
        <v>81</v>
      </c>
      <c r="O8" s="6">
        <v>81</v>
      </c>
      <c r="P8" s="6">
        <v>39</v>
      </c>
      <c r="Q8" s="6">
        <f t="shared" si="4"/>
        <v>120</v>
      </c>
      <c r="R8" s="7">
        <v>11</v>
      </c>
      <c r="S8" s="7">
        <v>1</v>
      </c>
      <c r="T8" s="7">
        <f t="shared" ref="T8:T9" si="5">SUM(R8+S8)</f>
        <v>12</v>
      </c>
      <c r="U8" s="8">
        <f>H8-K8+N8-Q8+T8</f>
        <v>-66</v>
      </c>
    </row>
    <row r="9" spans="1:21" ht="36.75" customHeight="1" x14ac:dyDescent="0.15">
      <c r="A9" s="37" t="s">
        <v>14</v>
      </c>
      <c r="B9" s="5">
        <v>10567</v>
      </c>
      <c r="C9" s="5">
        <v>11954</v>
      </c>
      <c r="D9" s="5">
        <v>11862</v>
      </c>
      <c r="E9" s="5">
        <f t="shared" si="0"/>
        <v>23816</v>
      </c>
      <c r="F9" s="6">
        <v>5</v>
      </c>
      <c r="G9" s="6">
        <v>4</v>
      </c>
      <c r="H9" s="6">
        <f t="shared" si="1"/>
        <v>9</v>
      </c>
      <c r="I9" s="6">
        <v>8</v>
      </c>
      <c r="J9" s="6">
        <v>14</v>
      </c>
      <c r="K9" s="6">
        <f t="shared" si="2"/>
        <v>22</v>
      </c>
      <c r="L9" s="6">
        <v>11</v>
      </c>
      <c r="M9" s="6">
        <v>17</v>
      </c>
      <c r="N9" s="6">
        <f t="shared" si="3"/>
        <v>28</v>
      </c>
      <c r="O9" s="6">
        <v>37</v>
      </c>
      <c r="P9" s="6">
        <v>19</v>
      </c>
      <c r="Q9" s="6">
        <f t="shared" si="4"/>
        <v>56</v>
      </c>
      <c r="R9" s="7">
        <v>7</v>
      </c>
      <c r="S9" s="7">
        <v>6</v>
      </c>
      <c r="T9" s="7">
        <f t="shared" si="5"/>
        <v>13</v>
      </c>
      <c r="U9" s="8">
        <f t="shared" ref="U9:U13" si="6">H9-K9+N9-Q9+T9</f>
        <v>-28</v>
      </c>
    </row>
    <row r="10" spans="1:21" ht="36.75" customHeight="1" x14ac:dyDescent="0.15">
      <c r="A10" s="37" t="s">
        <v>15</v>
      </c>
      <c r="B10" s="5">
        <v>9543</v>
      </c>
      <c r="C10" s="5">
        <v>11315</v>
      </c>
      <c r="D10" s="5">
        <v>11939</v>
      </c>
      <c r="E10" s="5">
        <f t="shared" si="0"/>
        <v>23254</v>
      </c>
      <c r="F10" s="6">
        <v>3</v>
      </c>
      <c r="G10" s="6">
        <v>8</v>
      </c>
      <c r="H10" s="6">
        <f t="shared" si="1"/>
        <v>11</v>
      </c>
      <c r="I10" s="6">
        <v>13</v>
      </c>
      <c r="J10" s="6">
        <v>9</v>
      </c>
      <c r="K10" s="6">
        <f t="shared" si="2"/>
        <v>22</v>
      </c>
      <c r="L10" s="6">
        <v>13</v>
      </c>
      <c r="M10" s="6">
        <v>20</v>
      </c>
      <c r="N10" s="6">
        <f t="shared" si="3"/>
        <v>33</v>
      </c>
      <c r="O10" s="6">
        <v>23</v>
      </c>
      <c r="P10" s="6">
        <v>21</v>
      </c>
      <c r="Q10" s="6">
        <f t="shared" si="4"/>
        <v>44</v>
      </c>
      <c r="R10" s="7">
        <v>-7</v>
      </c>
      <c r="S10" s="7">
        <v>-17</v>
      </c>
      <c r="T10" s="7">
        <f>SUM(R10+S10)</f>
        <v>-24</v>
      </c>
      <c r="U10" s="8">
        <f t="shared" si="6"/>
        <v>-46</v>
      </c>
    </row>
    <row r="11" spans="1:21" ht="36.75" customHeight="1" x14ac:dyDescent="0.15">
      <c r="A11" s="37" t="s">
        <v>16</v>
      </c>
      <c r="B11" s="5">
        <v>3631</v>
      </c>
      <c r="C11" s="5">
        <v>4614</v>
      </c>
      <c r="D11" s="5">
        <v>4845</v>
      </c>
      <c r="E11" s="5">
        <f t="shared" si="0"/>
        <v>9459</v>
      </c>
      <c r="F11" s="6">
        <v>4</v>
      </c>
      <c r="G11" s="6">
        <v>2</v>
      </c>
      <c r="H11" s="6">
        <f t="shared" si="1"/>
        <v>6</v>
      </c>
      <c r="I11" s="6">
        <v>3</v>
      </c>
      <c r="J11" s="6">
        <v>3</v>
      </c>
      <c r="K11" s="6">
        <f t="shared" si="2"/>
        <v>6</v>
      </c>
      <c r="L11" s="6">
        <v>9</v>
      </c>
      <c r="M11" s="6">
        <v>10</v>
      </c>
      <c r="N11" s="6">
        <f t="shared" si="3"/>
        <v>19</v>
      </c>
      <c r="O11" s="6">
        <v>0</v>
      </c>
      <c r="P11" s="6">
        <v>2</v>
      </c>
      <c r="Q11" s="6">
        <f t="shared" si="4"/>
        <v>2</v>
      </c>
      <c r="R11" s="7">
        <v>2</v>
      </c>
      <c r="S11" s="7">
        <v>7</v>
      </c>
      <c r="T11" s="7">
        <f>SUM(R11+S11)</f>
        <v>9</v>
      </c>
      <c r="U11" s="8">
        <f t="shared" si="6"/>
        <v>26</v>
      </c>
    </row>
    <row r="12" spans="1:21" ht="36.75" customHeight="1" x14ac:dyDescent="0.15">
      <c r="A12" s="37" t="s">
        <v>17</v>
      </c>
      <c r="B12" s="5">
        <v>470</v>
      </c>
      <c r="C12" s="5">
        <v>549</v>
      </c>
      <c r="D12" s="5">
        <v>589</v>
      </c>
      <c r="E12" s="5">
        <f t="shared" si="0"/>
        <v>1138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1</v>
      </c>
      <c r="K12" s="6">
        <f t="shared" si="2"/>
        <v>1</v>
      </c>
      <c r="L12" s="6">
        <v>1</v>
      </c>
      <c r="M12" s="6">
        <v>0</v>
      </c>
      <c r="N12" s="6">
        <f t="shared" si="3"/>
        <v>1</v>
      </c>
      <c r="O12" s="6">
        <v>1</v>
      </c>
      <c r="P12" s="6">
        <v>1</v>
      </c>
      <c r="Q12" s="6">
        <f t="shared" si="4"/>
        <v>2</v>
      </c>
      <c r="R12" s="7">
        <v>1</v>
      </c>
      <c r="S12" s="7">
        <v>0</v>
      </c>
      <c r="T12" s="7">
        <f>SUM(R12+S12)</f>
        <v>1</v>
      </c>
      <c r="U12" s="8">
        <f t="shared" si="6"/>
        <v>-1</v>
      </c>
    </row>
    <row r="13" spans="1:21" ht="36.75" customHeight="1" thickBot="1" x14ac:dyDescent="0.2">
      <c r="A13" s="10" t="s">
        <v>20</v>
      </c>
      <c r="B13" s="11">
        <v>5078</v>
      </c>
      <c r="C13" s="11">
        <v>6643</v>
      </c>
      <c r="D13" s="11">
        <v>6910</v>
      </c>
      <c r="E13" s="5">
        <f t="shared" si="0"/>
        <v>13553</v>
      </c>
      <c r="F13" s="12">
        <v>5</v>
      </c>
      <c r="G13" s="12">
        <v>6</v>
      </c>
      <c r="H13" s="12">
        <f t="shared" si="1"/>
        <v>11</v>
      </c>
      <c r="I13" s="12">
        <v>12</v>
      </c>
      <c r="J13" s="12">
        <v>7</v>
      </c>
      <c r="K13" s="12">
        <f t="shared" si="2"/>
        <v>19</v>
      </c>
      <c r="L13" s="12">
        <v>2</v>
      </c>
      <c r="M13" s="12">
        <v>8</v>
      </c>
      <c r="N13" s="12">
        <f t="shared" si="3"/>
        <v>10</v>
      </c>
      <c r="O13" s="12">
        <v>10</v>
      </c>
      <c r="P13" s="12">
        <v>7</v>
      </c>
      <c r="Q13" s="12">
        <f t="shared" si="4"/>
        <v>17</v>
      </c>
      <c r="R13" s="13">
        <v>-2</v>
      </c>
      <c r="S13" s="13">
        <v>-1</v>
      </c>
      <c r="T13" s="7">
        <f t="shared" ref="T13" si="7">SUM(R13+S13)</f>
        <v>-3</v>
      </c>
      <c r="U13" s="8">
        <f t="shared" si="6"/>
        <v>-18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78543</v>
      </c>
      <c r="C14" s="24">
        <f>SUM(C7:C13)</f>
        <v>89141</v>
      </c>
      <c r="D14" s="24">
        <f>SUM(D7:D13)</f>
        <v>89234</v>
      </c>
      <c r="E14" s="20">
        <f>C14+D14</f>
        <v>178375</v>
      </c>
      <c r="F14" s="20">
        <f>SUM(F7:F13)</f>
        <v>44</v>
      </c>
      <c r="G14" s="20">
        <f>SUM(G7:G13)</f>
        <v>45</v>
      </c>
      <c r="H14" s="20">
        <f t="shared" si="1"/>
        <v>89</v>
      </c>
      <c r="I14" s="20">
        <f t="shared" ref="I14:Q14" si="8">SUM(I7:I13)</f>
        <v>92</v>
      </c>
      <c r="J14" s="20">
        <f t="shared" si="8"/>
        <v>82</v>
      </c>
      <c r="K14" s="20">
        <f t="shared" si="8"/>
        <v>174</v>
      </c>
      <c r="L14" s="20">
        <f>SUM(L7:L13)</f>
        <v>122</v>
      </c>
      <c r="M14" s="20">
        <f t="shared" si="8"/>
        <v>122</v>
      </c>
      <c r="N14" s="20">
        <f>SUM(N7:N13)</f>
        <v>244</v>
      </c>
      <c r="O14" s="20">
        <f t="shared" si="8"/>
        <v>189</v>
      </c>
      <c r="P14" s="20">
        <f t="shared" si="8"/>
        <v>124</v>
      </c>
      <c r="Q14" s="20">
        <f t="shared" si="8"/>
        <v>313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-154</v>
      </c>
    </row>
    <row r="15" spans="1:21" ht="36.75" customHeight="1" thickTop="1" x14ac:dyDescent="0.15">
      <c r="A15" s="14" t="s">
        <v>19</v>
      </c>
      <c r="B15" s="22">
        <f>B14-B16</f>
        <v>-44</v>
      </c>
      <c r="C15" s="22">
        <f>C14-C16</f>
        <v>-115</v>
      </c>
      <c r="D15" s="22">
        <f>D14-D16</f>
        <v>-39</v>
      </c>
      <c r="E15" s="22">
        <f>C15+D15</f>
        <v>-154</v>
      </c>
      <c r="F15" s="119">
        <f>H14-K14</f>
        <v>-85</v>
      </c>
      <c r="G15" s="120"/>
      <c r="H15" s="120"/>
      <c r="I15" s="120"/>
      <c r="J15" s="120"/>
      <c r="K15" s="121"/>
      <c r="L15" s="119">
        <f>N14-Q14</f>
        <v>-69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78587</v>
      </c>
      <c r="C16" s="25">
        <v>89256</v>
      </c>
      <c r="D16" s="25">
        <v>89273</v>
      </c>
      <c r="E16" s="23">
        <v>178529</v>
      </c>
      <c r="G16" s="113" t="s">
        <v>38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8" zoomScaleNormal="100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39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6" t="s">
        <v>9</v>
      </c>
      <c r="D6" s="36" t="s">
        <v>10</v>
      </c>
      <c r="E6" s="36" t="s">
        <v>11</v>
      </c>
      <c r="F6" s="36" t="s">
        <v>9</v>
      </c>
      <c r="G6" s="36" t="s">
        <v>10</v>
      </c>
      <c r="H6" s="36" t="s">
        <v>12</v>
      </c>
      <c r="I6" s="36" t="s">
        <v>9</v>
      </c>
      <c r="J6" s="36" t="s">
        <v>10</v>
      </c>
      <c r="K6" s="36" t="s">
        <v>12</v>
      </c>
      <c r="L6" s="36" t="s">
        <v>9</v>
      </c>
      <c r="M6" s="36" t="s">
        <v>10</v>
      </c>
      <c r="N6" s="36" t="s">
        <v>12</v>
      </c>
      <c r="O6" s="36" t="s">
        <v>9</v>
      </c>
      <c r="P6" s="36" t="s">
        <v>10</v>
      </c>
      <c r="Q6" s="36" t="s">
        <v>12</v>
      </c>
      <c r="R6" s="36" t="s">
        <v>9</v>
      </c>
      <c r="S6" s="36" t="s">
        <v>10</v>
      </c>
      <c r="T6" s="36" t="s">
        <v>12</v>
      </c>
      <c r="U6" s="118"/>
    </row>
    <row r="7" spans="1:21" ht="36.75" customHeight="1" x14ac:dyDescent="0.15">
      <c r="A7" s="36" t="s">
        <v>13</v>
      </c>
      <c r="B7" s="5">
        <v>21102</v>
      </c>
      <c r="C7" s="5">
        <v>22437</v>
      </c>
      <c r="D7" s="5">
        <v>21760</v>
      </c>
      <c r="E7" s="5">
        <f t="shared" ref="E7:E13" si="0">SUM(C7:D7)</f>
        <v>44197</v>
      </c>
      <c r="F7" s="6">
        <v>9</v>
      </c>
      <c r="G7" s="6">
        <v>4</v>
      </c>
      <c r="H7" s="6">
        <f t="shared" ref="H7:H14" si="1">SUM(F7+G7)</f>
        <v>13</v>
      </c>
      <c r="I7" s="6">
        <v>26</v>
      </c>
      <c r="J7" s="6">
        <v>19</v>
      </c>
      <c r="K7" s="6">
        <f t="shared" ref="K7:K13" si="2">SUM(I7+J7)</f>
        <v>45</v>
      </c>
      <c r="L7" s="6">
        <v>57</v>
      </c>
      <c r="M7" s="6">
        <v>33</v>
      </c>
      <c r="N7" s="6">
        <f t="shared" ref="N7:N13" si="3">SUM(L7+M7)</f>
        <v>90</v>
      </c>
      <c r="O7" s="6">
        <v>137</v>
      </c>
      <c r="P7" s="6">
        <v>50</v>
      </c>
      <c r="Q7" s="6">
        <f t="shared" ref="Q7:Q13" si="4">SUM(O7+P7)</f>
        <v>187</v>
      </c>
      <c r="R7" s="7">
        <v>-6</v>
      </c>
      <c r="S7" s="7">
        <v>1</v>
      </c>
      <c r="T7" s="7">
        <f>SUM(R7+S7)</f>
        <v>-5</v>
      </c>
      <c r="U7" s="8">
        <f>H7-K7+N7-Q7+T7</f>
        <v>-134</v>
      </c>
    </row>
    <row r="8" spans="1:21" ht="36.75" customHeight="1" x14ac:dyDescent="0.15">
      <c r="A8" s="36" t="s">
        <v>25</v>
      </c>
      <c r="B8" s="5">
        <v>28175</v>
      </c>
      <c r="C8" s="5">
        <v>31691</v>
      </c>
      <c r="D8" s="5">
        <v>31354</v>
      </c>
      <c r="E8" s="5">
        <f t="shared" si="0"/>
        <v>63045</v>
      </c>
      <c r="F8" s="6">
        <v>19</v>
      </c>
      <c r="G8" s="6">
        <v>13</v>
      </c>
      <c r="H8" s="6">
        <f t="shared" si="1"/>
        <v>32</v>
      </c>
      <c r="I8" s="6">
        <v>32</v>
      </c>
      <c r="J8" s="6">
        <v>30</v>
      </c>
      <c r="K8" s="6">
        <f t="shared" si="2"/>
        <v>62</v>
      </c>
      <c r="L8" s="6">
        <v>139</v>
      </c>
      <c r="M8" s="6">
        <v>53</v>
      </c>
      <c r="N8" s="6">
        <f t="shared" si="3"/>
        <v>192</v>
      </c>
      <c r="O8" s="6">
        <v>66</v>
      </c>
      <c r="P8" s="6">
        <v>42</v>
      </c>
      <c r="Q8" s="6">
        <f t="shared" si="4"/>
        <v>108</v>
      </c>
      <c r="R8" s="7">
        <v>13</v>
      </c>
      <c r="S8" s="7">
        <v>4</v>
      </c>
      <c r="T8" s="7">
        <f t="shared" ref="T8:T9" si="5">SUM(R8+S8)</f>
        <v>17</v>
      </c>
      <c r="U8" s="8">
        <f>H8-K8+N8-Q8+T8</f>
        <v>71</v>
      </c>
    </row>
    <row r="9" spans="1:21" ht="36.75" customHeight="1" x14ac:dyDescent="0.15">
      <c r="A9" s="36" t="s">
        <v>14</v>
      </c>
      <c r="B9" s="5">
        <v>10577</v>
      </c>
      <c r="C9" s="5">
        <v>11976</v>
      </c>
      <c r="D9" s="5">
        <v>11868</v>
      </c>
      <c r="E9" s="5">
        <f t="shared" si="0"/>
        <v>23844</v>
      </c>
      <c r="F9" s="6">
        <v>6</v>
      </c>
      <c r="G9" s="6">
        <v>3</v>
      </c>
      <c r="H9" s="6">
        <f t="shared" si="1"/>
        <v>9</v>
      </c>
      <c r="I9" s="6">
        <v>15</v>
      </c>
      <c r="J9" s="6">
        <v>18</v>
      </c>
      <c r="K9" s="6">
        <f t="shared" si="2"/>
        <v>33</v>
      </c>
      <c r="L9" s="6">
        <v>19</v>
      </c>
      <c r="M9" s="6">
        <v>20</v>
      </c>
      <c r="N9" s="6">
        <f t="shared" si="3"/>
        <v>39</v>
      </c>
      <c r="O9" s="6">
        <v>31</v>
      </c>
      <c r="P9" s="6">
        <v>33</v>
      </c>
      <c r="Q9" s="6">
        <f t="shared" si="4"/>
        <v>64</v>
      </c>
      <c r="R9" s="7">
        <v>-2</v>
      </c>
      <c r="S9" s="7">
        <v>-1</v>
      </c>
      <c r="T9" s="7">
        <f t="shared" si="5"/>
        <v>-3</v>
      </c>
      <c r="U9" s="8">
        <f t="shared" ref="U9:U13" si="6">H9-K9+N9-Q9+T9</f>
        <v>-52</v>
      </c>
    </row>
    <row r="10" spans="1:21" ht="36.75" customHeight="1" x14ac:dyDescent="0.15">
      <c r="A10" s="36" t="s">
        <v>15</v>
      </c>
      <c r="B10" s="5">
        <v>9565</v>
      </c>
      <c r="C10" s="5">
        <v>11342</v>
      </c>
      <c r="D10" s="5">
        <v>11958</v>
      </c>
      <c r="E10" s="5">
        <f t="shared" si="0"/>
        <v>23300</v>
      </c>
      <c r="F10" s="6">
        <v>5</v>
      </c>
      <c r="G10" s="6">
        <v>5</v>
      </c>
      <c r="H10" s="6">
        <f t="shared" si="1"/>
        <v>10</v>
      </c>
      <c r="I10" s="6">
        <v>12</v>
      </c>
      <c r="J10" s="6">
        <v>4</v>
      </c>
      <c r="K10" s="6">
        <f t="shared" si="2"/>
        <v>16</v>
      </c>
      <c r="L10" s="6">
        <v>17</v>
      </c>
      <c r="M10" s="6">
        <v>15</v>
      </c>
      <c r="N10" s="6">
        <f t="shared" si="3"/>
        <v>32</v>
      </c>
      <c r="O10" s="6">
        <v>29</v>
      </c>
      <c r="P10" s="6">
        <v>24</v>
      </c>
      <c r="Q10" s="6">
        <f t="shared" si="4"/>
        <v>53</v>
      </c>
      <c r="R10" s="7">
        <v>-7</v>
      </c>
      <c r="S10" s="7">
        <v>-9</v>
      </c>
      <c r="T10" s="7">
        <f>SUM(R10+S10)</f>
        <v>-16</v>
      </c>
      <c r="U10" s="8">
        <f t="shared" si="6"/>
        <v>-43</v>
      </c>
    </row>
    <row r="11" spans="1:21" ht="36.75" customHeight="1" x14ac:dyDescent="0.15">
      <c r="A11" s="36" t="s">
        <v>16</v>
      </c>
      <c r="B11" s="5">
        <v>3624</v>
      </c>
      <c r="C11" s="5">
        <v>4602</v>
      </c>
      <c r="D11" s="5">
        <v>4831</v>
      </c>
      <c r="E11" s="5">
        <f t="shared" si="0"/>
        <v>9433</v>
      </c>
      <c r="F11" s="6">
        <v>7</v>
      </c>
      <c r="G11" s="6">
        <v>2</v>
      </c>
      <c r="H11" s="6">
        <f t="shared" si="1"/>
        <v>9</v>
      </c>
      <c r="I11" s="6">
        <v>1</v>
      </c>
      <c r="J11" s="6">
        <v>4</v>
      </c>
      <c r="K11" s="6">
        <f t="shared" si="2"/>
        <v>5</v>
      </c>
      <c r="L11" s="6">
        <v>6</v>
      </c>
      <c r="M11" s="6">
        <v>5</v>
      </c>
      <c r="N11" s="6">
        <f t="shared" si="3"/>
        <v>11</v>
      </c>
      <c r="O11" s="6">
        <v>4</v>
      </c>
      <c r="P11" s="6">
        <v>1</v>
      </c>
      <c r="Q11" s="6">
        <f t="shared" si="4"/>
        <v>5</v>
      </c>
      <c r="R11" s="7">
        <v>-4</v>
      </c>
      <c r="S11" s="7">
        <v>2</v>
      </c>
      <c r="T11" s="7">
        <f>SUM(R11+S11)</f>
        <v>-2</v>
      </c>
      <c r="U11" s="8">
        <f t="shared" si="6"/>
        <v>8</v>
      </c>
    </row>
    <row r="12" spans="1:21" ht="36.75" customHeight="1" x14ac:dyDescent="0.15">
      <c r="A12" s="36" t="s">
        <v>17</v>
      </c>
      <c r="B12" s="5">
        <v>468</v>
      </c>
      <c r="C12" s="5">
        <v>548</v>
      </c>
      <c r="D12" s="5">
        <v>591</v>
      </c>
      <c r="E12" s="5">
        <f t="shared" si="0"/>
        <v>1139</v>
      </c>
      <c r="F12" s="6">
        <v>1</v>
      </c>
      <c r="G12" s="6">
        <v>0</v>
      </c>
      <c r="H12" s="6">
        <f t="shared" si="1"/>
        <v>1</v>
      </c>
      <c r="I12" s="6">
        <v>3</v>
      </c>
      <c r="J12" s="6">
        <v>0</v>
      </c>
      <c r="K12" s="6">
        <f t="shared" si="2"/>
        <v>3</v>
      </c>
      <c r="L12" s="6">
        <v>0</v>
      </c>
      <c r="M12" s="6">
        <v>1</v>
      </c>
      <c r="N12" s="6">
        <f t="shared" si="3"/>
        <v>1</v>
      </c>
      <c r="O12" s="6">
        <v>0</v>
      </c>
      <c r="P12" s="6">
        <v>1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-2</v>
      </c>
    </row>
    <row r="13" spans="1:21" ht="36.75" customHeight="1" thickBot="1" x14ac:dyDescent="0.2">
      <c r="A13" s="10" t="s">
        <v>20</v>
      </c>
      <c r="B13" s="11">
        <v>5076</v>
      </c>
      <c r="C13" s="11">
        <v>6660</v>
      </c>
      <c r="D13" s="11">
        <v>6911</v>
      </c>
      <c r="E13" s="5">
        <f t="shared" si="0"/>
        <v>13571</v>
      </c>
      <c r="F13" s="12">
        <v>4</v>
      </c>
      <c r="G13" s="12">
        <v>4</v>
      </c>
      <c r="H13" s="12">
        <f t="shared" si="1"/>
        <v>8</v>
      </c>
      <c r="I13" s="12">
        <v>3</v>
      </c>
      <c r="J13" s="12">
        <v>4</v>
      </c>
      <c r="K13" s="12">
        <f t="shared" si="2"/>
        <v>7</v>
      </c>
      <c r="L13" s="12">
        <v>21</v>
      </c>
      <c r="M13" s="12">
        <v>12</v>
      </c>
      <c r="N13" s="12">
        <f t="shared" si="3"/>
        <v>33</v>
      </c>
      <c r="O13" s="12">
        <v>11</v>
      </c>
      <c r="P13" s="12">
        <v>9</v>
      </c>
      <c r="Q13" s="12">
        <f t="shared" si="4"/>
        <v>20</v>
      </c>
      <c r="R13" s="13">
        <v>6</v>
      </c>
      <c r="S13" s="13">
        <v>3</v>
      </c>
      <c r="T13" s="7">
        <f t="shared" ref="T13" si="7">SUM(R13+S13)</f>
        <v>9</v>
      </c>
      <c r="U13" s="8">
        <f t="shared" si="6"/>
        <v>23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78587</v>
      </c>
      <c r="C14" s="24">
        <f>SUM(C7:C13)</f>
        <v>89256</v>
      </c>
      <c r="D14" s="24">
        <f>SUM(D7:D13)</f>
        <v>89273</v>
      </c>
      <c r="E14" s="20">
        <f>C14+D14</f>
        <v>178529</v>
      </c>
      <c r="F14" s="20">
        <f>SUM(F7:F13)</f>
        <v>51</v>
      </c>
      <c r="G14" s="20">
        <f>SUM(G7:G13)</f>
        <v>31</v>
      </c>
      <c r="H14" s="20">
        <f t="shared" si="1"/>
        <v>82</v>
      </c>
      <c r="I14" s="20">
        <f t="shared" ref="I14:Q14" si="8">SUM(I7:I13)</f>
        <v>92</v>
      </c>
      <c r="J14" s="20">
        <f t="shared" si="8"/>
        <v>79</v>
      </c>
      <c r="K14" s="20">
        <f t="shared" si="8"/>
        <v>171</v>
      </c>
      <c r="L14" s="20">
        <f>SUM(L7:L13)</f>
        <v>259</v>
      </c>
      <c r="M14" s="20">
        <f t="shared" si="8"/>
        <v>139</v>
      </c>
      <c r="N14" s="20">
        <f>SUM(N7:N13)</f>
        <v>398</v>
      </c>
      <c r="O14" s="20">
        <f t="shared" si="8"/>
        <v>278</v>
      </c>
      <c r="P14" s="20">
        <f t="shared" si="8"/>
        <v>160</v>
      </c>
      <c r="Q14" s="20">
        <f t="shared" si="8"/>
        <v>438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-129</v>
      </c>
    </row>
    <row r="15" spans="1:21" ht="36.75" customHeight="1" thickTop="1" x14ac:dyDescent="0.15">
      <c r="A15" s="14" t="s">
        <v>19</v>
      </c>
      <c r="B15" s="22">
        <f>B14-B16</f>
        <v>-17</v>
      </c>
      <c r="C15" s="22">
        <f>C14-C16</f>
        <v>-60</v>
      </c>
      <c r="D15" s="22">
        <f>D14-D16</f>
        <v>-69</v>
      </c>
      <c r="E15" s="22">
        <f>C15+D15</f>
        <v>-129</v>
      </c>
      <c r="F15" s="119">
        <f>H14-K14</f>
        <v>-89</v>
      </c>
      <c r="G15" s="120"/>
      <c r="H15" s="120"/>
      <c r="I15" s="120"/>
      <c r="J15" s="120"/>
      <c r="K15" s="121"/>
      <c r="L15" s="119">
        <f>N14-Q14</f>
        <v>-40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78604</v>
      </c>
      <c r="C16" s="25">
        <v>89316</v>
      </c>
      <c r="D16" s="25">
        <v>89342</v>
      </c>
      <c r="E16" s="23">
        <v>178658</v>
      </c>
      <c r="G16" s="113" t="s">
        <v>38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6" zoomScaleNormal="100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37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5" t="s">
        <v>9</v>
      </c>
      <c r="D6" s="35" t="s">
        <v>10</v>
      </c>
      <c r="E6" s="35" t="s">
        <v>11</v>
      </c>
      <c r="F6" s="35" t="s">
        <v>9</v>
      </c>
      <c r="G6" s="35" t="s">
        <v>10</v>
      </c>
      <c r="H6" s="35" t="s">
        <v>12</v>
      </c>
      <c r="I6" s="35" t="s">
        <v>9</v>
      </c>
      <c r="J6" s="35" t="s">
        <v>10</v>
      </c>
      <c r="K6" s="35" t="s">
        <v>12</v>
      </c>
      <c r="L6" s="35" t="s">
        <v>9</v>
      </c>
      <c r="M6" s="35" t="s">
        <v>10</v>
      </c>
      <c r="N6" s="35" t="s">
        <v>12</v>
      </c>
      <c r="O6" s="35" t="s">
        <v>9</v>
      </c>
      <c r="P6" s="35" t="s">
        <v>10</v>
      </c>
      <c r="Q6" s="35" t="s">
        <v>12</v>
      </c>
      <c r="R6" s="35" t="s">
        <v>9</v>
      </c>
      <c r="S6" s="35" t="s">
        <v>10</v>
      </c>
      <c r="T6" s="35" t="s">
        <v>12</v>
      </c>
      <c r="U6" s="118"/>
    </row>
    <row r="7" spans="1:21" ht="36.75" customHeight="1" x14ac:dyDescent="0.15">
      <c r="A7" s="35" t="s">
        <v>13</v>
      </c>
      <c r="B7" s="5">
        <v>21196</v>
      </c>
      <c r="C7" s="5">
        <v>22540</v>
      </c>
      <c r="D7" s="5">
        <v>21791</v>
      </c>
      <c r="E7" s="5">
        <f t="shared" ref="E7:E13" si="0">SUM(C7:D7)</f>
        <v>44331</v>
      </c>
      <c r="F7" s="6">
        <v>5</v>
      </c>
      <c r="G7" s="6">
        <v>6</v>
      </c>
      <c r="H7" s="6">
        <f t="shared" ref="H7:H14" si="1">SUM(F7+G7)</f>
        <v>11</v>
      </c>
      <c r="I7" s="6">
        <v>19</v>
      </c>
      <c r="J7" s="6">
        <v>15</v>
      </c>
      <c r="K7" s="6">
        <f t="shared" ref="K7:K13" si="2">SUM(I7+J7)</f>
        <v>34</v>
      </c>
      <c r="L7" s="6">
        <v>78</v>
      </c>
      <c r="M7" s="6">
        <v>29</v>
      </c>
      <c r="N7" s="6">
        <f t="shared" ref="N7:N13" si="3">SUM(L7+M7)</f>
        <v>107</v>
      </c>
      <c r="O7" s="6">
        <v>121</v>
      </c>
      <c r="P7" s="6">
        <v>48</v>
      </c>
      <c r="Q7" s="6">
        <f t="shared" ref="Q7:Q13" si="4">SUM(O7+P7)</f>
        <v>169</v>
      </c>
      <c r="R7" s="7">
        <v>-7</v>
      </c>
      <c r="S7" s="7">
        <v>1</v>
      </c>
      <c r="T7" s="7">
        <f>SUM(R7+S7)</f>
        <v>-6</v>
      </c>
      <c r="U7" s="8">
        <f>H7-K7+N7-Q7+T7</f>
        <v>-91</v>
      </c>
    </row>
    <row r="8" spans="1:21" ht="36.75" customHeight="1" x14ac:dyDescent="0.15">
      <c r="A8" s="35" t="s">
        <v>25</v>
      </c>
      <c r="B8" s="5">
        <v>28085</v>
      </c>
      <c r="C8" s="5">
        <v>31618</v>
      </c>
      <c r="D8" s="5">
        <v>31356</v>
      </c>
      <c r="E8" s="5">
        <f t="shared" si="0"/>
        <v>62974</v>
      </c>
      <c r="F8" s="6">
        <v>14</v>
      </c>
      <c r="G8" s="6">
        <v>25</v>
      </c>
      <c r="H8" s="6">
        <f t="shared" si="1"/>
        <v>39</v>
      </c>
      <c r="I8" s="6">
        <v>33</v>
      </c>
      <c r="J8" s="6">
        <v>21</v>
      </c>
      <c r="K8" s="6">
        <f t="shared" si="2"/>
        <v>54</v>
      </c>
      <c r="L8" s="6">
        <v>77</v>
      </c>
      <c r="M8" s="6">
        <v>24</v>
      </c>
      <c r="N8" s="6">
        <f t="shared" si="3"/>
        <v>101</v>
      </c>
      <c r="O8" s="6">
        <v>68</v>
      </c>
      <c r="P8" s="6">
        <v>44</v>
      </c>
      <c r="Q8" s="6">
        <f t="shared" si="4"/>
        <v>112</v>
      </c>
      <c r="R8" s="7">
        <v>1</v>
      </c>
      <c r="S8" s="7">
        <v>15</v>
      </c>
      <c r="T8" s="7">
        <f t="shared" ref="T8:T9" si="5">SUM(R8+S8)</f>
        <v>16</v>
      </c>
      <c r="U8" s="8">
        <f>H8-K8+N8-Q8+T8</f>
        <v>-10</v>
      </c>
    </row>
    <row r="9" spans="1:21" ht="36.75" customHeight="1" x14ac:dyDescent="0.15">
      <c r="A9" s="35" t="s">
        <v>14</v>
      </c>
      <c r="B9" s="5">
        <v>10586</v>
      </c>
      <c r="C9" s="5">
        <v>11999</v>
      </c>
      <c r="D9" s="5">
        <v>11897</v>
      </c>
      <c r="E9" s="5">
        <f t="shared" si="0"/>
        <v>23896</v>
      </c>
      <c r="F9" s="6">
        <v>5</v>
      </c>
      <c r="G9" s="6">
        <v>7</v>
      </c>
      <c r="H9" s="6">
        <f t="shared" si="1"/>
        <v>12</v>
      </c>
      <c r="I9" s="6">
        <v>12</v>
      </c>
      <c r="J9" s="6">
        <v>13</v>
      </c>
      <c r="K9" s="6">
        <f t="shared" si="2"/>
        <v>25</v>
      </c>
      <c r="L9" s="6">
        <v>21</v>
      </c>
      <c r="M9" s="6">
        <v>20</v>
      </c>
      <c r="N9" s="6">
        <f t="shared" si="3"/>
        <v>41</v>
      </c>
      <c r="O9" s="6">
        <v>39</v>
      </c>
      <c r="P9" s="6">
        <v>20</v>
      </c>
      <c r="Q9" s="6">
        <f t="shared" si="4"/>
        <v>59</v>
      </c>
      <c r="R9" s="7">
        <v>6</v>
      </c>
      <c r="S9" s="7">
        <v>-3</v>
      </c>
      <c r="T9" s="7">
        <f t="shared" si="5"/>
        <v>3</v>
      </c>
      <c r="U9" s="8">
        <f t="shared" ref="U9:U13" si="6">H9-K9+N9-Q9+T9</f>
        <v>-28</v>
      </c>
    </row>
    <row r="10" spans="1:21" ht="36.75" customHeight="1" x14ac:dyDescent="0.15">
      <c r="A10" s="35" t="s">
        <v>15</v>
      </c>
      <c r="B10" s="5">
        <v>9580</v>
      </c>
      <c r="C10" s="5">
        <v>11368</v>
      </c>
      <c r="D10" s="5">
        <v>11975</v>
      </c>
      <c r="E10" s="5">
        <f t="shared" si="0"/>
        <v>23343</v>
      </c>
      <c r="F10" s="6">
        <v>9</v>
      </c>
      <c r="G10" s="6">
        <v>5</v>
      </c>
      <c r="H10" s="6">
        <f t="shared" si="1"/>
        <v>14</v>
      </c>
      <c r="I10" s="6">
        <v>7</v>
      </c>
      <c r="J10" s="6">
        <v>11</v>
      </c>
      <c r="K10" s="6">
        <f t="shared" si="2"/>
        <v>18</v>
      </c>
      <c r="L10" s="6">
        <v>23</v>
      </c>
      <c r="M10" s="6">
        <v>9</v>
      </c>
      <c r="N10" s="6">
        <f t="shared" si="3"/>
        <v>32</v>
      </c>
      <c r="O10" s="6">
        <v>27</v>
      </c>
      <c r="P10" s="6">
        <v>25</v>
      </c>
      <c r="Q10" s="6">
        <f t="shared" si="4"/>
        <v>52</v>
      </c>
      <c r="R10" s="7">
        <v>5</v>
      </c>
      <c r="S10" s="7">
        <v>-10</v>
      </c>
      <c r="T10" s="7">
        <f>SUM(R10+S10)</f>
        <v>-5</v>
      </c>
      <c r="U10" s="8">
        <f t="shared" si="6"/>
        <v>-29</v>
      </c>
    </row>
    <row r="11" spans="1:21" ht="36.75" customHeight="1" x14ac:dyDescent="0.15">
      <c r="A11" s="35" t="s">
        <v>16</v>
      </c>
      <c r="B11" s="5">
        <v>3622</v>
      </c>
      <c r="C11" s="5">
        <v>4598</v>
      </c>
      <c r="D11" s="5">
        <v>4827</v>
      </c>
      <c r="E11" s="5">
        <f t="shared" si="0"/>
        <v>9425</v>
      </c>
      <c r="F11" s="6">
        <v>2</v>
      </c>
      <c r="G11" s="6">
        <v>4</v>
      </c>
      <c r="H11" s="6">
        <f t="shared" si="1"/>
        <v>6</v>
      </c>
      <c r="I11" s="6">
        <v>2</v>
      </c>
      <c r="J11" s="6">
        <v>1</v>
      </c>
      <c r="K11" s="6">
        <f t="shared" si="2"/>
        <v>3</v>
      </c>
      <c r="L11" s="6">
        <v>8</v>
      </c>
      <c r="M11" s="6">
        <v>14</v>
      </c>
      <c r="N11" s="6">
        <f t="shared" si="3"/>
        <v>22</v>
      </c>
      <c r="O11" s="6">
        <v>9</v>
      </c>
      <c r="P11" s="6">
        <v>2</v>
      </c>
      <c r="Q11" s="6">
        <f t="shared" si="4"/>
        <v>11</v>
      </c>
      <c r="R11" s="7">
        <v>-2</v>
      </c>
      <c r="S11" s="7">
        <v>-2</v>
      </c>
      <c r="T11" s="7">
        <f>SUM(R11+S11)</f>
        <v>-4</v>
      </c>
      <c r="U11" s="8">
        <f t="shared" si="6"/>
        <v>10</v>
      </c>
    </row>
    <row r="12" spans="1:21" ht="36.75" customHeight="1" x14ac:dyDescent="0.15">
      <c r="A12" s="35" t="s">
        <v>17</v>
      </c>
      <c r="B12" s="5">
        <v>469</v>
      </c>
      <c r="C12" s="5">
        <v>550</v>
      </c>
      <c r="D12" s="5">
        <v>591</v>
      </c>
      <c r="E12" s="5">
        <f t="shared" si="0"/>
        <v>1141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2</v>
      </c>
      <c r="K12" s="6">
        <f t="shared" si="2"/>
        <v>3</v>
      </c>
      <c r="L12" s="6">
        <v>0</v>
      </c>
      <c r="M12" s="6">
        <v>1</v>
      </c>
      <c r="N12" s="6">
        <f t="shared" si="3"/>
        <v>1</v>
      </c>
      <c r="O12" s="6">
        <v>0</v>
      </c>
      <c r="P12" s="6">
        <v>1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5066</v>
      </c>
      <c r="C13" s="11">
        <v>6643</v>
      </c>
      <c r="D13" s="11">
        <v>6905</v>
      </c>
      <c r="E13" s="5">
        <f t="shared" si="0"/>
        <v>13548</v>
      </c>
      <c r="F13" s="12">
        <v>1</v>
      </c>
      <c r="G13" s="12">
        <v>1</v>
      </c>
      <c r="H13" s="12">
        <f t="shared" si="1"/>
        <v>2</v>
      </c>
      <c r="I13" s="12">
        <v>7</v>
      </c>
      <c r="J13" s="12">
        <v>5</v>
      </c>
      <c r="K13" s="12">
        <f t="shared" si="2"/>
        <v>12</v>
      </c>
      <c r="L13" s="12">
        <v>9</v>
      </c>
      <c r="M13" s="12">
        <v>6</v>
      </c>
      <c r="N13" s="12">
        <f t="shared" si="3"/>
        <v>15</v>
      </c>
      <c r="O13" s="12">
        <v>7</v>
      </c>
      <c r="P13" s="12">
        <v>6</v>
      </c>
      <c r="Q13" s="12">
        <f t="shared" si="4"/>
        <v>13</v>
      </c>
      <c r="R13" s="13">
        <v>-3</v>
      </c>
      <c r="S13" s="13">
        <v>-1</v>
      </c>
      <c r="T13" s="7">
        <f t="shared" ref="T13" si="7">SUM(R13+S13)</f>
        <v>-4</v>
      </c>
      <c r="U13" s="8">
        <f t="shared" si="6"/>
        <v>-12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78604</v>
      </c>
      <c r="C14" s="24">
        <f>SUM(C7:C13)</f>
        <v>89316</v>
      </c>
      <c r="D14" s="24">
        <f>SUM(D7:D13)</f>
        <v>89342</v>
      </c>
      <c r="E14" s="20">
        <f>C14+D14</f>
        <v>178658</v>
      </c>
      <c r="F14" s="20">
        <f>SUM(F7:F13)</f>
        <v>36</v>
      </c>
      <c r="G14" s="20">
        <f>SUM(G7:G13)</f>
        <v>48</v>
      </c>
      <c r="H14" s="20">
        <f t="shared" si="1"/>
        <v>84</v>
      </c>
      <c r="I14" s="20">
        <f t="shared" ref="I14:Q14" si="8">SUM(I7:I13)</f>
        <v>81</v>
      </c>
      <c r="J14" s="20">
        <f t="shared" si="8"/>
        <v>68</v>
      </c>
      <c r="K14" s="20">
        <f t="shared" si="8"/>
        <v>149</v>
      </c>
      <c r="L14" s="20">
        <f>SUM(L7:L13)</f>
        <v>216</v>
      </c>
      <c r="M14" s="20">
        <f t="shared" si="8"/>
        <v>103</v>
      </c>
      <c r="N14" s="20">
        <f>SUM(N7:N13)</f>
        <v>319</v>
      </c>
      <c r="O14" s="20">
        <f t="shared" si="8"/>
        <v>271</v>
      </c>
      <c r="P14" s="20">
        <f t="shared" si="8"/>
        <v>146</v>
      </c>
      <c r="Q14" s="20">
        <f t="shared" si="8"/>
        <v>417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-163</v>
      </c>
    </row>
    <row r="15" spans="1:21" ht="36.75" customHeight="1" thickTop="1" x14ac:dyDescent="0.15">
      <c r="A15" s="14" t="s">
        <v>19</v>
      </c>
      <c r="B15" s="22">
        <f>B14-B16</f>
        <v>-57</v>
      </c>
      <c r="C15" s="22">
        <f>C14-C16</f>
        <v>-100</v>
      </c>
      <c r="D15" s="22">
        <f>D14-D16</f>
        <v>-63</v>
      </c>
      <c r="E15" s="22">
        <f>C15+D15</f>
        <v>-163</v>
      </c>
      <c r="F15" s="119">
        <f>H14-K14</f>
        <v>-65</v>
      </c>
      <c r="G15" s="120"/>
      <c r="H15" s="120"/>
      <c r="I15" s="120"/>
      <c r="J15" s="120"/>
      <c r="K15" s="121"/>
      <c r="L15" s="119">
        <f>N14-Q14</f>
        <v>-98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78661</v>
      </c>
      <c r="C16" s="25">
        <v>89416</v>
      </c>
      <c r="D16" s="25">
        <v>89405</v>
      </c>
      <c r="E16" s="23">
        <v>178821</v>
      </c>
      <c r="G16" s="113" t="s">
        <v>38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2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36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4" t="s">
        <v>9</v>
      </c>
      <c r="D6" s="34" t="s">
        <v>10</v>
      </c>
      <c r="E6" s="34" t="s">
        <v>11</v>
      </c>
      <c r="F6" s="34" t="s">
        <v>9</v>
      </c>
      <c r="G6" s="34" t="s">
        <v>10</v>
      </c>
      <c r="H6" s="34" t="s">
        <v>12</v>
      </c>
      <c r="I6" s="34" t="s">
        <v>9</v>
      </c>
      <c r="J6" s="34" t="s">
        <v>10</v>
      </c>
      <c r="K6" s="34" t="s">
        <v>12</v>
      </c>
      <c r="L6" s="34" t="s">
        <v>9</v>
      </c>
      <c r="M6" s="34" t="s">
        <v>10</v>
      </c>
      <c r="N6" s="34" t="s">
        <v>12</v>
      </c>
      <c r="O6" s="34" t="s">
        <v>9</v>
      </c>
      <c r="P6" s="34" t="s">
        <v>10</v>
      </c>
      <c r="Q6" s="34" t="s">
        <v>12</v>
      </c>
      <c r="R6" s="34" t="s">
        <v>9</v>
      </c>
      <c r="S6" s="34" t="s">
        <v>10</v>
      </c>
      <c r="T6" s="34" t="s">
        <v>12</v>
      </c>
      <c r="U6" s="118"/>
    </row>
    <row r="7" spans="1:21" ht="36.75" customHeight="1" x14ac:dyDescent="0.15">
      <c r="A7" s="34" t="s">
        <v>13</v>
      </c>
      <c r="B7" s="5">
        <v>21245</v>
      </c>
      <c r="C7" s="5">
        <v>22604</v>
      </c>
      <c r="D7" s="5">
        <v>21818</v>
      </c>
      <c r="E7" s="5">
        <f t="shared" ref="E7:E13" si="0">SUM(C7:D7)</f>
        <v>44422</v>
      </c>
      <c r="F7" s="6">
        <v>9</v>
      </c>
      <c r="G7" s="6">
        <v>5</v>
      </c>
      <c r="H7" s="6">
        <f t="shared" ref="H7:H14" si="1">SUM(F7+G7)</f>
        <v>14</v>
      </c>
      <c r="I7" s="6">
        <v>26</v>
      </c>
      <c r="J7" s="6">
        <v>17</v>
      </c>
      <c r="K7" s="6">
        <f t="shared" ref="K7:K13" si="2">SUM(I7+J7)</f>
        <v>43</v>
      </c>
      <c r="L7" s="6">
        <v>43</v>
      </c>
      <c r="M7" s="6">
        <v>26</v>
      </c>
      <c r="N7" s="6">
        <f t="shared" ref="N7:N13" si="3">SUM(L7+M7)</f>
        <v>69</v>
      </c>
      <c r="O7" s="6">
        <v>48</v>
      </c>
      <c r="P7" s="6">
        <v>39</v>
      </c>
      <c r="Q7" s="6">
        <f t="shared" ref="Q7:Q13" si="4">SUM(O7+P7)</f>
        <v>87</v>
      </c>
      <c r="R7" s="7">
        <v>-1</v>
      </c>
      <c r="S7" s="7">
        <v>0</v>
      </c>
      <c r="T7" s="7">
        <f>SUM(R7+S7)</f>
        <v>-1</v>
      </c>
      <c r="U7" s="8">
        <f>H7-K7+N7-Q7+T7</f>
        <v>-48</v>
      </c>
    </row>
    <row r="8" spans="1:21" ht="36.75" customHeight="1" x14ac:dyDescent="0.15">
      <c r="A8" s="34" t="s">
        <v>25</v>
      </c>
      <c r="B8" s="5">
        <v>28088</v>
      </c>
      <c r="C8" s="5">
        <v>31627</v>
      </c>
      <c r="D8" s="5">
        <v>31357</v>
      </c>
      <c r="E8" s="5">
        <f t="shared" si="0"/>
        <v>62984</v>
      </c>
      <c r="F8" s="6">
        <v>22</v>
      </c>
      <c r="G8" s="6">
        <v>14</v>
      </c>
      <c r="H8" s="6">
        <f t="shared" si="1"/>
        <v>36</v>
      </c>
      <c r="I8" s="6">
        <v>28</v>
      </c>
      <c r="J8" s="6">
        <v>29</v>
      </c>
      <c r="K8" s="6">
        <f t="shared" si="2"/>
        <v>57</v>
      </c>
      <c r="L8" s="6">
        <v>66</v>
      </c>
      <c r="M8" s="6">
        <v>31</v>
      </c>
      <c r="N8" s="6">
        <f t="shared" si="3"/>
        <v>97</v>
      </c>
      <c r="O8" s="6">
        <v>100</v>
      </c>
      <c r="P8" s="6">
        <v>46</v>
      </c>
      <c r="Q8" s="6">
        <f t="shared" si="4"/>
        <v>146</v>
      </c>
      <c r="R8" s="7">
        <v>9</v>
      </c>
      <c r="S8" s="7">
        <v>-4</v>
      </c>
      <c r="T8" s="7">
        <f t="shared" ref="T8:T9" si="5">SUM(R8+S8)</f>
        <v>5</v>
      </c>
      <c r="U8" s="8">
        <f>H8-K8+N8-Q8+T8</f>
        <v>-65</v>
      </c>
    </row>
    <row r="9" spans="1:21" ht="36.75" customHeight="1" x14ac:dyDescent="0.15">
      <c r="A9" s="34" t="s">
        <v>14</v>
      </c>
      <c r="B9" s="5">
        <v>10586</v>
      </c>
      <c r="C9" s="5">
        <v>12018</v>
      </c>
      <c r="D9" s="5">
        <v>11906</v>
      </c>
      <c r="E9" s="5">
        <f t="shared" si="0"/>
        <v>23924</v>
      </c>
      <c r="F9" s="6">
        <v>7</v>
      </c>
      <c r="G9" s="6">
        <v>9</v>
      </c>
      <c r="H9" s="6">
        <f t="shared" si="1"/>
        <v>16</v>
      </c>
      <c r="I9" s="6">
        <v>23</v>
      </c>
      <c r="J9" s="6">
        <v>18</v>
      </c>
      <c r="K9" s="6">
        <f t="shared" si="2"/>
        <v>41</v>
      </c>
      <c r="L9" s="6">
        <v>28</v>
      </c>
      <c r="M9" s="6">
        <v>18</v>
      </c>
      <c r="N9" s="6">
        <f t="shared" si="3"/>
        <v>46</v>
      </c>
      <c r="O9" s="6">
        <v>27</v>
      </c>
      <c r="P9" s="6">
        <v>26</v>
      </c>
      <c r="Q9" s="6">
        <f t="shared" si="4"/>
        <v>53</v>
      </c>
      <c r="R9" s="7">
        <v>8</v>
      </c>
      <c r="S9" s="7">
        <v>15</v>
      </c>
      <c r="T9" s="7">
        <f t="shared" si="5"/>
        <v>23</v>
      </c>
      <c r="U9" s="8">
        <f t="shared" ref="U9:U13" si="6">H9-K9+N9-Q9+T9</f>
        <v>-9</v>
      </c>
    </row>
    <row r="10" spans="1:21" ht="36.75" customHeight="1" x14ac:dyDescent="0.15">
      <c r="A10" s="34" t="s">
        <v>15</v>
      </c>
      <c r="B10" s="5">
        <v>9587</v>
      </c>
      <c r="C10" s="5">
        <v>11365</v>
      </c>
      <c r="D10" s="5">
        <v>12007</v>
      </c>
      <c r="E10" s="5">
        <f t="shared" si="0"/>
        <v>23372</v>
      </c>
      <c r="F10" s="6">
        <v>8</v>
      </c>
      <c r="G10" s="6">
        <v>6</v>
      </c>
      <c r="H10" s="6">
        <f t="shared" si="1"/>
        <v>14</v>
      </c>
      <c r="I10" s="6">
        <v>8</v>
      </c>
      <c r="J10" s="6">
        <v>9</v>
      </c>
      <c r="K10" s="6">
        <f t="shared" si="2"/>
        <v>17</v>
      </c>
      <c r="L10" s="6">
        <v>24</v>
      </c>
      <c r="M10" s="6">
        <v>15</v>
      </c>
      <c r="N10" s="6">
        <f t="shared" si="3"/>
        <v>39</v>
      </c>
      <c r="O10" s="6">
        <v>26</v>
      </c>
      <c r="P10" s="6">
        <v>16</v>
      </c>
      <c r="Q10" s="6">
        <f t="shared" si="4"/>
        <v>42</v>
      </c>
      <c r="R10" s="7">
        <v>-10</v>
      </c>
      <c r="S10" s="7">
        <v>-9</v>
      </c>
      <c r="T10" s="7">
        <f>SUM(R10+S10)</f>
        <v>-19</v>
      </c>
      <c r="U10" s="8">
        <f t="shared" si="6"/>
        <v>-25</v>
      </c>
    </row>
    <row r="11" spans="1:21" ht="36.75" customHeight="1" x14ac:dyDescent="0.15">
      <c r="A11" s="34" t="s">
        <v>16</v>
      </c>
      <c r="B11" s="5">
        <v>3617</v>
      </c>
      <c r="C11" s="5">
        <v>4601</v>
      </c>
      <c r="D11" s="5">
        <v>4814</v>
      </c>
      <c r="E11" s="5">
        <f t="shared" si="0"/>
        <v>9415</v>
      </c>
      <c r="F11" s="6">
        <v>5</v>
      </c>
      <c r="G11" s="6">
        <v>2</v>
      </c>
      <c r="H11" s="6">
        <f t="shared" si="1"/>
        <v>7</v>
      </c>
      <c r="I11" s="6">
        <v>4</v>
      </c>
      <c r="J11" s="6">
        <v>1</v>
      </c>
      <c r="K11" s="6">
        <f t="shared" si="2"/>
        <v>5</v>
      </c>
      <c r="L11" s="6">
        <v>13</v>
      </c>
      <c r="M11" s="6">
        <v>5</v>
      </c>
      <c r="N11" s="6">
        <f t="shared" si="3"/>
        <v>18</v>
      </c>
      <c r="O11" s="6">
        <v>8</v>
      </c>
      <c r="P11" s="6">
        <v>7</v>
      </c>
      <c r="Q11" s="6">
        <f t="shared" si="4"/>
        <v>15</v>
      </c>
      <c r="R11" s="7">
        <v>-5</v>
      </c>
      <c r="S11" s="7">
        <v>1</v>
      </c>
      <c r="T11" s="7">
        <f>SUM(R11+S11)</f>
        <v>-4</v>
      </c>
      <c r="U11" s="8">
        <f t="shared" si="6"/>
        <v>1</v>
      </c>
    </row>
    <row r="12" spans="1:21" ht="36.75" customHeight="1" x14ac:dyDescent="0.15">
      <c r="A12" s="34" t="s">
        <v>17</v>
      </c>
      <c r="B12" s="5">
        <v>471</v>
      </c>
      <c r="C12" s="5">
        <v>551</v>
      </c>
      <c r="D12" s="5">
        <v>593</v>
      </c>
      <c r="E12" s="5">
        <f t="shared" si="0"/>
        <v>1144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1</v>
      </c>
      <c r="K12" s="6">
        <f t="shared" si="2"/>
        <v>1</v>
      </c>
      <c r="L12" s="6">
        <v>0</v>
      </c>
      <c r="M12" s="6">
        <v>0</v>
      </c>
      <c r="N12" s="6">
        <f t="shared" si="3"/>
        <v>0</v>
      </c>
      <c r="O12" s="6">
        <v>2</v>
      </c>
      <c r="P12" s="6">
        <v>1</v>
      </c>
      <c r="Q12" s="6">
        <f t="shared" si="4"/>
        <v>3</v>
      </c>
      <c r="R12" s="7">
        <v>0</v>
      </c>
      <c r="S12" s="7">
        <v>0</v>
      </c>
      <c r="T12" s="7">
        <f>SUM(R12+S12)</f>
        <v>0</v>
      </c>
      <c r="U12" s="8">
        <f t="shared" si="6"/>
        <v>-4</v>
      </c>
    </row>
    <row r="13" spans="1:21" ht="36.75" customHeight="1" thickBot="1" x14ac:dyDescent="0.2">
      <c r="A13" s="10" t="s">
        <v>20</v>
      </c>
      <c r="B13" s="11">
        <v>5067</v>
      </c>
      <c r="C13" s="11">
        <v>6650</v>
      </c>
      <c r="D13" s="11">
        <v>6910</v>
      </c>
      <c r="E13" s="5">
        <f t="shared" si="0"/>
        <v>13560</v>
      </c>
      <c r="F13" s="12">
        <v>3</v>
      </c>
      <c r="G13" s="12">
        <v>5</v>
      </c>
      <c r="H13" s="12">
        <f t="shared" si="1"/>
        <v>8</v>
      </c>
      <c r="I13" s="12">
        <v>8</v>
      </c>
      <c r="J13" s="12">
        <v>9</v>
      </c>
      <c r="K13" s="12">
        <f t="shared" si="2"/>
        <v>17</v>
      </c>
      <c r="L13" s="12">
        <v>11</v>
      </c>
      <c r="M13" s="12">
        <v>24</v>
      </c>
      <c r="N13" s="12">
        <f t="shared" si="3"/>
        <v>35</v>
      </c>
      <c r="O13" s="12">
        <v>7</v>
      </c>
      <c r="P13" s="12">
        <v>9</v>
      </c>
      <c r="Q13" s="12">
        <f t="shared" si="4"/>
        <v>16</v>
      </c>
      <c r="R13" s="13">
        <v>-1</v>
      </c>
      <c r="S13" s="13">
        <v>-3</v>
      </c>
      <c r="T13" s="7">
        <f t="shared" ref="T13" si="7">SUM(R13+S13)</f>
        <v>-4</v>
      </c>
      <c r="U13" s="8">
        <f t="shared" si="6"/>
        <v>6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78661</v>
      </c>
      <c r="C14" s="24">
        <f>SUM(C7:C13)</f>
        <v>89416</v>
      </c>
      <c r="D14" s="24">
        <f>SUM(D7:D13)</f>
        <v>89405</v>
      </c>
      <c r="E14" s="20">
        <f>C14+D14</f>
        <v>178821</v>
      </c>
      <c r="F14" s="20">
        <f>SUM(F7:F13)</f>
        <v>54</v>
      </c>
      <c r="G14" s="20">
        <f>SUM(G7:G13)</f>
        <v>41</v>
      </c>
      <c r="H14" s="20">
        <f t="shared" si="1"/>
        <v>95</v>
      </c>
      <c r="I14" s="20">
        <f t="shared" ref="I14:Q14" si="8">SUM(I7:I13)</f>
        <v>97</v>
      </c>
      <c r="J14" s="20">
        <f t="shared" si="8"/>
        <v>84</v>
      </c>
      <c r="K14" s="20">
        <f t="shared" si="8"/>
        <v>181</v>
      </c>
      <c r="L14" s="20">
        <f>SUM(L7:L13)</f>
        <v>185</v>
      </c>
      <c r="M14" s="20">
        <f t="shared" si="8"/>
        <v>119</v>
      </c>
      <c r="N14" s="20">
        <f>SUM(N7:N13)</f>
        <v>304</v>
      </c>
      <c r="O14" s="20">
        <f t="shared" si="8"/>
        <v>218</v>
      </c>
      <c r="P14" s="20">
        <f t="shared" si="8"/>
        <v>144</v>
      </c>
      <c r="Q14" s="20">
        <f t="shared" si="8"/>
        <v>362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-144</v>
      </c>
    </row>
    <row r="15" spans="1:21" ht="36.75" customHeight="1" thickTop="1" x14ac:dyDescent="0.15">
      <c r="A15" s="14" t="s">
        <v>19</v>
      </c>
      <c r="B15" s="22">
        <f>B14-B16</f>
        <v>-49</v>
      </c>
      <c r="C15" s="22">
        <f>C14-C16</f>
        <v>-76</v>
      </c>
      <c r="D15" s="22">
        <f>D14-D16</f>
        <v>-68</v>
      </c>
      <c r="E15" s="22">
        <f>C15+D15</f>
        <v>-144</v>
      </c>
      <c r="F15" s="119">
        <f>H14-K14</f>
        <v>-86</v>
      </c>
      <c r="G15" s="120"/>
      <c r="H15" s="120"/>
      <c r="I15" s="120"/>
      <c r="J15" s="120"/>
      <c r="K15" s="121"/>
      <c r="L15" s="119">
        <f>N14-Q14</f>
        <v>-58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78710</v>
      </c>
      <c r="C16" s="25">
        <v>89492</v>
      </c>
      <c r="D16" s="25">
        <v>89473</v>
      </c>
      <c r="E16" s="23">
        <v>178965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35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3" t="s">
        <v>9</v>
      </c>
      <c r="D6" s="33" t="s">
        <v>10</v>
      </c>
      <c r="E6" s="33" t="s">
        <v>11</v>
      </c>
      <c r="F6" s="33" t="s">
        <v>9</v>
      </c>
      <c r="G6" s="33" t="s">
        <v>10</v>
      </c>
      <c r="H6" s="33" t="s">
        <v>12</v>
      </c>
      <c r="I6" s="33" t="s">
        <v>9</v>
      </c>
      <c r="J6" s="33" t="s">
        <v>10</v>
      </c>
      <c r="K6" s="33" t="s">
        <v>12</v>
      </c>
      <c r="L6" s="33" t="s">
        <v>9</v>
      </c>
      <c r="M6" s="33" t="s">
        <v>10</v>
      </c>
      <c r="N6" s="33" t="s">
        <v>12</v>
      </c>
      <c r="O6" s="33" t="s">
        <v>9</v>
      </c>
      <c r="P6" s="33" t="s">
        <v>10</v>
      </c>
      <c r="Q6" s="33" t="s">
        <v>12</v>
      </c>
      <c r="R6" s="33" t="s">
        <v>9</v>
      </c>
      <c r="S6" s="33" t="s">
        <v>10</v>
      </c>
      <c r="T6" s="33" t="s">
        <v>12</v>
      </c>
      <c r="U6" s="118"/>
    </row>
    <row r="7" spans="1:21" ht="36.75" customHeight="1" x14ac:dyDescent="0.15">
      <c r="A7" s="33" t="s">
        <v>13</v>
      </c>
      <c r="B7" s="5">
        <v>21270</v>
      </c>
      <c r="C7" s="5">
        <v>22627</v>
      </c>
      <c r="D7" s="5">
        <v>21843</v>
      </c>
      <c r="E7" s="5">
        <f t="shared" ref="E7:E13" si="0">SUM(C7:D7)</f>
        <v>44470</v>
      </c>
      <c r="F7" s="6">
        <v>16</v>
      </c>
      <c r="G7" s="6">
        <v>10</v>
      </c>
      <c r="H7" s="6">
        <f t="shared" ref="H7:H14" si="1">SUM(F7+G7)</f>
        <v>26</v>
      </c>
      <c r="I7" s="6">
        <v>21</v>
      </c>
      <c r="J7" s="6">
        <v>16</v>
      </c>
      <c r="K7" s="6">
        <f t="shared" ref="K7:K13" si="2">SUM(I7+J7)</f>
        <v>37</v>
      </c>
      <c r="L7" s="6">
        <v>51</v>
      </c>
      <c r="M7" s="6">
        <v>34</v>
      </c>
      <c r="N7" s="6">
        <f t="shared" ref="N7:N13" si="3">SUM(L7+M7)</f>
        <v>85</v>
      </c>
      <c r="O7" s="6">
        <v>65</v>
      </c>
      <c r="P7" s="6">
        <v>51</v>
      </c>
      <c r="Q7" s="6">
        <f t="shared" ref="Q7:Q13" si="4">SUM(O7+P7)</f>
        <v>116</v>
      </c>
      <c r="R7" s="7">
        <v>-4</v>
      </c>
      <c r="S7" s="7">
        <v>4</v>
      </c>
      <c r="T7" s="7">
        <f>SUM(R7+S7)</f>
        <v>0</v>
      </c>
      <c r="U7" s="8">
        <f>H7-K7+N7-Q7+T7</f>
        <v>-42</v>
      </c>
    </row>
    <row r="8" spans="1:21" ht="36.75" customHeight="1" x14ac:dyDescent="0.15">
      <c r="A8" s="33" t="s">
        <v>25</v>
      </c>
      <c r="B8" s="5">
        <v>28133</v>
      </c>
      <c r="C8" s="5">
        <v>31658</v>
      </c>
      <c r="D8" s="5">
        <v>31391</v>
      </c>
      <c r="E8" s="5">
        <f t="shared" si="0"/>
        <v>63049</v>
      </c>
      <c r="F8" s="6">
        <v>18</v>
      </c>
      <c r="G8" s="6">
        <v>16</v>
      </c>
      <c r="H8" s="6">
        <f t="shared" si="1"/>
        <v>34</v>
      </c>
      <c r="I8" s="6">
        <v>35</v>
      </c>
      <c r="J8" s="6">
        <v>26</v>
      </c>
      <c r="K8" s="6">
        <f t="shared" si="2"/>
        <v>61</v>
      </c>
      <c r="L8" s="6">
        <v>112</v>
      </c>
      <c r="M8" s="6">
        <v>53</v>
      </c>
      <c r="N8" s="6">
        <f t="shared" si="3"/>
        <v>165</v>
      </c>
      <c r="O8" s="6">
        <v>96</v>
      </c>
      <c r="P8" s="6">
        <v>63</v>
      </c>
      <c r="Q8" s="6">
        <f t="shared" si="4"/>
        <v>159</v>
      </c>
      <c r="R8" s="7">
        <v>3</v>
      </c>
      <c r="S8" s="7">
        <v>-2</v>
      </c>
      <c r="T8" s="7">
        <f t="shared" ref="T8:T9" si="5">SUM(R8+S8)</f>
        <v>1</v>
      </c>
      <c r="U8" s="8">
        <f>H8-K8+N8-Q8+T8</f>
        <v>-20</v>
      </c>
    </row>
    <row r="9" spans="1:21" ht="36.75" customHeight="1" x14ac:dyDescent="0.15">
      <c r="A9" s="33" t="s">
        <v>14</v>
      </c>
      <c r="B9" s="5">
        <v>10585</v>
      </c>
      <c r="C9" s="5">
        <v>12025</v>
      </c>
      <c r="D9" s="5">
        <v>11908</v>
      </c>
      <c r="E9" s="5">
        <f t="shared" si="0"/>
        <v>23933</v>
      </c>
      <c r="F9" s="6">
        <v>4</v>
      </c>
      <c r="G9" s="6">
        <v>4</v>
      </c>
      <c r="H9" s="6">
        <f t="shared" si="1"/>
        <v>8</v>
      </c>
      <c r="I9" s="6">
        <v>13</v>
      </c>
      <c r="J9" s="6">
        <v>13</v>
      </c>
      <c r="K9" s="6">
        <f t="shared" si="2"/>
        <v>26</v>
      </c>
      <c r="L9" s="6">
        <v>28</v>
      </c>
      <c r="M9" s="6">
        <v>17</v>
      </c>
      <c r="N9" s="6">
        <f t="shared" si="3"/>
        <v>45</v>
      </c>
      <c r="O9" s="6">
        <v>34</v>
      </c>
      <c r="P9" s="6">
        <v>26</v>
      </c>
      <c r="Q9" s="6">
        <f t="shared" si="4"/>
        <v>60</v>
      </c>
      <c r="R9" s="7">
        <v>7</v>
      </c>
      <c r="S9" s="7">
        <v>-3</v>
      </c>
      <c r="T9" s="7">
        <f t="shared" si="5"/>
        <v>4</v>
      </c>
      <c r="U9" s="8">
        <f t="shared" ref="U9:U13" si="6">H9-K9+N9-Q9+T9</f>
        <v>-29</v>
      </c>
    </row>
    <row r="10" spans="1:21" ht="36.75" customHeight="1" x14ac:dyDescent="0.15">
      <c r="A10" s="33" t="s">
        <v>15</v>
      </c>
      <c r="B10" s="5">
        <v>9584</v>
      </c>
      <c r="C10" s="5">
        <v>11377</v>
      </c>
      <c r="D10" s="5">
        <v>12020</v>
      </c>
      <c r="E10" s="5">
        <f t="shared" si="0"/>
        <v>23397</v>
      </c>
      <c r="F10" s="6">
        <v>8</v>
      </c>
      <c r="G10" s="6">
        <v>5</v>
      </c>
      <c r="H10" s="6">
        <f t="shared" si="1"/>
        <v>13</v>
      </c>
      <c r="I10" s="6">
        <v>13</v>
      </c>
      <c r="J10" s="6">
        <v>8</v>
      </c>
      <c r="K10" s="6">
        <f t="shared" si="2"/>
        <v>21</v>
      </c>
      <c r="L10" s="6">
        <v>19</v>
      </c>
      <c r="M10" s="6">
        <v>11</v>
      </c>
      <c r="N10" s="6">
        <f t="shared" si="3"/>
        <v>30</v>
      </c>
      <c r="O10" s="6">
        <v>22</v>
      </c>
      <c r="P10" s="6">
        <v>16</v>
      </c>
      <c r="Q10" s="6">
        <f t="shared" si="4"/>
        <v>38</v>
      </c>
      <c r="R10" s="7">
        <v>-1</v>
      </c>
      <c r="S10" s="7">
        <v>1</v>
      </c>
      <c r="T10" s="7">
        <f>SUM(R10+S10)</f>
        <v>0</v>
      </c>
      <c r="U10" s="8">
        <f t="shared" si="6"/>
        <v>-16</v>
      </c>
    </row>
    <row r="11" spans="1:21" ht="36.75" customHeight="1" x14ac:dyDescent="0.15">
      <c r="A11" s="33" t="s">
        <v>16</v>
      </c>
      <c r="B11" s="5">
        <v>3611</v>
      </c>
      <c r="C11" s="5">
        <v>4600</v>
      </c>
      <c r="D11" s="5">
        <v>4814</v>
      </c>
      <c r="E11" s="5">
        <f t="shared" si="0"/>
        <v>9414</v>
      </c>
      <c r="F11" s="6">
        <v>0</v>
      </c>
      <c r="G11" s="6">
        <v>2</v>
      </c>
      <c r="H11" s="6">
        <f t="shared" si="1"/>
        <v>2</v>
      </c>
      <c r="I11" s="6">
        <v>3</v>
      </c>
      <c r="J11" s="6">
        <v>3</v>
      </c>
      <c r="K11" s="6">
        <f t="shared" si="2"/>
        <v>6</v>
      </c>
      <c r="L11" s="6">
        <v>4</v>
      </c>
      <c r="M11" s="6">
        <v>1</v>
      </c>
      <c r="N11" s="6">
        <f t="shared" si="3"/>
        <v>5</v>
      </c>
      <c r="O11" s="6">
        <v>8</v>
      </c>
      <c r="P11" s="6">
        <v>7</v>
      </c>
      <c r="Q11" s="6">
        <f t="shared" si="4"/>
        <v>15</v>
      </c>
      <c r="R11" s="7">
        <v>3</v>
      </c>
      <c r="S11" s="7">
        <v>5</v>
      </c>
      <c r="T11" s="7">
        <f>SUM(R11+S11)</f>
        <v>8</v>
      </c>
      <c r="U11" s="8">
        <f t="shared" si="6"/>
        <v>-6</v>
      </c>
    </row>
    <row r="12" spans="1:21" ht="36.75" customHeight="1" x14ac:dyDescent="0.15">
      <c r="A12" s="33" t="s">
        <v>17</v>
      </c>
      <c r="B12" s="5">
        <v>472</v>
      </c>
      <c r="C12" s="5">
        <v>553</v>
      </c>
      <c r="D12" s="5">
        <v>595</v>
      </c>
      <c r="E12" s="5">
        <f t="shared" si="0"/>
        <v>1148</v>
      </c>
      <c r="F12" s="6">
        <v>0</v>
      </c>
      <c r="G12" s="6">
        <v>0</v>
      </c>
      <c r="H12" s="6">
        <f t="shared" si="1"/>
        <v>0</v>
      </c>
      <c r="I12" s="6">
        <v>3</v>
      </c>
      <c r="J12" s="6">
        <v>1</v>
      </c>
      <c r="K12" s="6">
        <f t="shared" si="2"/>
        <v>4</v>
      </c>
      <c r="L12" s="6">
        <v>2</v>
      </c>
      <c r="M12" s="6">
        <v>0</v>
      </c>
      <c r="N12" s="6">
        <f t="shared" si="3"/>
        <v>2</v>
      </c>
      <c r="O12" s="6">
        <v>1</v>
      </c>
      <c r="P12" s="6">
        <v>0</v>
      </c>
      <c r="Q12" s="6">
        <f t="shared" si="4"/>
        <v>1</v>
      </c>
      <c r="R12" s="7">
        <v>-1</v>
      </c>
      <c r="S12" s="7">
        <v>0</v>
      </c>
      <c r="T12" s="7">
        <f>SUM(R12+S12)</f>
        <v>-1</v>
      </c>
      <c r="U12" s="8">
        <f t="shared" si="6"/>
        <v>-4</v>
      </c>
    </row>
    <row r="13" spans="1:21" ht="36.75" customHeight="1" thickBot="1" x14ac:dyDescent="0.2">
      <c r="A13" s="10" t="s">
        <v>20</v>
      </c>
      <c r="B13" s="11">
        <v>5055</v>
      </c>
      <c r="C13" s="11">
        <v>6652</v>
      </c>
      <c r="D13" s="11">
        <v>6902</v>
      </c>
      <c r="E13" s="5">
        <f t="shared" si="0"/>
        <v>13554</v>
      </c>
      <c r="F13" s="12">
        <v>5</v>
      </c>
      <c r="G13" s="12">
        <v>5</v>
      </c>
      <c r="H13" s="12">
        <f t="shared" si="1"/>
        <v>10</v>
      </c>
      <c r="I13" s="12">
        <v>7</v>
      </c>
      <c r="J13" s="12">
        <v>2</v>
      </c>
      <c r="K13" s="12">
        <f t="shared" si="2"/>
        <v>9</v>
      </c>
      <c r="L13" s="12">
        <v>4</v>
      </c>
      <c r="M13" s="12">
        <v>13</v>
      </c>
      <c r="N13" s="12">
        <f t="shared" si="3"/>
        <v>17</v>
      </c>
      <c r="O13" s="12">
        <v>6</v>
      </c>
      <c r="P13" s="12">
        <v>5</v>
      </c>
      <c r="Q13" s="12">
        <f t="shared" si="4"/>
        <v>11</v>
      </c>
      <c r="R13" s="13">
        <v>-7</v>
      </c>
      <c r="S13" s="13">
        <v>-5</v>
      </c>
      <c r="T13" s="7">
        <f t="shared" ref="T13" si="7">SUM(R13+S13)</f>
        <v>-12</v>
      </c>
      <c r="U13" s="8">
        <f t="shared" si="6"/>
        <v>-5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78710</v>
      </c>
      <c r="C14" s="24">
        <f>SUM(C7:C13)</f>
        <v>89492</v>
      </c>
      <c r="D14" s="24">
        <f>SUM(D7:D13)</f>
        <v>89473</v>
      </c>
      <c r="E14" s="20">
        <f>C14+D14</f>
        <v>178965</v>
      </c>
      <c r="F14" s="20">
        <f>SUM(F7:F13)</f>
        <v>51</v>
      </c>
      <c r="G14" s="20">
        <f>SUM(G7:G13)</f>
        <v>42</v>
      </c>
      <c r="H14" s="20">
        <f t="shared" si="1"/>
        <v>93</v>
      </c>
      <c r="I14" s="20">
        <f t="shared" ref="I14:Q14" si="8">SUM(I7:I13)</f>
        <v>95</v>
      </c>
      <c r="J14" s="20">
        <f t="shared" si="8"/>
        <v>69</v>
      </c>
      <c r="K14" s="20">
        <f t="shared" si="8"/>
        <v>164</v>
      </c>
      <c r="L14" s="20">
        <f>SUM(L7:L13)</f>
        <v>220</v>
      </c>
      <c r="M14" s="20">
        <f t="shared" si="8"/>
        <v>129</v>
      </c>
      <c r="N14" s="20">
        <f>SUM(N7:N13)</f>
        <v>349</v>
      </c>
      <c r="O14" s="20">
        <f t="shared" si="8"/>
        <v>232</v>
      </c>
      <c r="P14" s="20">
        <f t="shared" si="8"/>
        <v>168</v>
      </c>
      <c r="Q14" s="20">
        <f t="shared" si="8"/>
        <v>400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-122</v>
      </c>
    </row>
    <row r="15" spans="1:21" ht="36.75" customHeight="1" thickTop="1" x14ac:dyDescent="0.15">
      <c r="A15" s="14" t="s">
        <v>19</v>
      </c>
      <c r="B15" s="22">
        <f>B14-B16</f>
        <v>0</v>
      </c>
      <c r="C15" s="22">
        <f>C14-C16</f>
        <v>-56</v>
      </c>
      <c r="D15" s="22">
        <f>D14-D16</f>
        <v>-66</v>
      </c>
      <c r="E15" s="22">
        <f>C15+D15</f>
        <v>-122</v>
      </c>
      <c r="F15" s="119">
        <f>H14-K14</f>
        <v>-71</v>
      </c>
      <c r="G15" s="120"/>
      <c r="H15" s="120"/>
      <c r="I15" s="120"/>
      <c r="J15" s="120"/>
      <c r="K15" s="121"/>
      <c r="L15" s="119">
        <f>N14-Q14</f>
        <v>-51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78710</v>
      </c>
      <c r="C16" s="25">
        <v>89548</v>
      </c>
      <c r="D16" s="25">
        <v>89539</v>
      </c>
      <c r="E16" s="23">
        <v>179087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3" zoomScale="85" zoomScaleNormal="85" workbookViewId="0">
      <selection activeCell="F7" sqref="F7:T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 x14ac:dyDescent="0.15">
      <c r="Q3" s="3"/>
      <c r="U3" s="4" t="s">
        <v>34</v>
      </c>
    </row>
    <row r="4" spans="1:21" x14ac:dyDescent="0.15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 x14ac:dyDescent="0.15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 x14ac:dyDescent="0.15">
      <c r="A6" s="116"/>
      <c r="B6" s="116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118"/>
    </row>
    <row r="7" spans="1:21" ht="36.75" customHeight="1" x14ac:dyDescent="0.15">
      <c r="A7" s="32" t="s">
        <v>13</v>
      </c>
      <c r="B7" s="5">
        <v>21277</v>
      </c>
      <c r="C7" s="5">
        <v>22650</v>
      </c>
      <c r="D7" s="5">
        <v>21862</v>
      </c>
      <c r="E7" s="5">
        <f t="shared" ref="E7:E13" si="0">SUM(C7:D7)</f>
        <v>44512</v>
      </c>
      <c r="F7" s="6">
        <v>10</v>
      </c>
      <c r="G7" s="6">
        <v>8</v>
      </c>
      <c r="H7" s="6">
        <f t="shared" ref="H7:H14" si="1">SUM(F7+G7)</f>
        <v>18</v>
      </c>
      <c r="I7" s="6">
        <v>23</v>
      </c>
      <c r="J7" s="6">
        <v>28</v>
      </c>
      <c r="K7" s="6">
        <f t="shared" ref="K7:K13" si="2">SUM(I7+J7)</f>
        <v>51</v>
      </c>
      <c r="L7" s="6">
        <v>40</v>
      </c>
      <c r="M7" s="6">
        <v>37</v>
      </c>
      <c r="N7" s="6">
        <f t="shared" ref="N7:N13" si="3">SUM(L7+M7)</f>
        <v>77</v>
      </c>
      <c r="O7" s="6">
        <v>60</v>
      </c>
      <c r="P7" s="6">
        <v>42</v>
      </c>
      <c r="Q7" s="6">
        <f t="shared" ref="Q7:Q13" si="4">SUM(O7+P7)</f>
        <v>102</v>
      </c>
      <c r="R7" s="7">
        <v>-5</v>
      </c>
      <c r="S7" s="7">
        <v>-2</v>
      </c>
      <c r="T7" s="7">
        <f>SUM(R7+S7)</f>
        <v>-7</v>
      </c>
      <c r="U7" s="8">
        <f>H7-K7+N7-Q7+T7</f>
        <v>-65</v>
      </c>
    </row>
    <row r="8" spans="1:21" ht="36.75" customHeight="1" x14ac:dyDescent="0.15">
      <c r="A8" s="32" t="s">
        <v>25</v>
      </c>
      <c r="B8" s="5">
        <v>28134</v>
      </c>
      <c r="C8" s="5">
        <v>31656</v>
      </c>
      <c r="D8" s="5">
        <v>31413</v>
      </c>
      <c r="E8" s="5">
        <f t="shared" si="0"/>
        <v>63069</v>
      </c>
      <c r="F8" s="6">
        <v>15</v>
      </c>
      <c r="G8" s="6">
        <v>20</v>
      </c>
      <c r="H8" s="6">
        <f t="shared" si="1"/>
        <v>35</v>
      </c>
      <c r="I8" s="6">
        <v>29</v>
      </c>
      <c r="J8" s="6">
        <v>28</v>
      </c>
      <c r="K8" s="6">
        <f t="shared" si="2"/>
        <v>57</v>
      </c>
      <c r="L8" s="6">
        <v>53</v>
      </c>
      <c r="M8" s="6">
        <v>33</v>
      </c>
      <c r="N8" s="6">
        <f t="shared" si="3"/>
        <v>86</v>
      </c>
      <c r="O8" s="6">
        <v>65</v>
      </c>
      <c r="P8" s="6">
        <v>48</v>
      </c>
      <c r="Q8" s="6">
        <f t="shared" si="4"/>
        <v>113</v>
      </c>
      <c r="R8" s="7">
        <v>2</v>
      </c>
      <c r="S8" s="7">
        <v>2</v>
      </c>
      <c r="T8" s="7">
        <f t="shared" ref="T8:T9" si="5">SUM(R8+S8)</f>
        <v>4</v>
      </c>
      <c r="U8" s="8">
        <f>H8-K8+N8-Q8+T8</f>
        <v>-45</v>
      </c>
    </row>
    <row r="9" spans="1:21" ht="36.75" customHeight="1" x14ac:dyDescent="0.15">
      <c r="A9" s="32" t="s">
        <v>14</v>
      </c>
      <c r="B9" s="5">
        <v>10584</v>
      </c>
      <c r="C9" s="5">
        <v>12033</v>
      </c>
      <c r="D9" s="5">
        <v>11929</v>
      </c>
      <c r="E9" s="5">
        <f t="shared" si="0"/>
        <v>23962</v>
      </c>
      <c r="F9" s="6">
        <v>7</v>
      </c>
      <c r="G9" s="6">
        <v>3</v>
      </c>
      <c r="H9" s="6">
        <f t="shared" si="1"/>
        <v>10</v>
      </c>
      <c r="I9" s="6">
        <v>16</v>
      </c>
      <c r="J9" s="6">
        <v>7</v>
      </c>
      <c r="K9" s="6">
        <f t="shared" si="2"/>
        <v>23</v>
      </c>
      <c r="L9" s="6">
        <v>32</v>
      </c>
      <c r="M9" s="6">
        <v>21</v>
      </c>
      <c r="N9" s="6">
        <f t="shared" si="3"/>
        <v>53</v>
      </c>
      <c r="O9" s="6">
        <v>44</v>
      </c>
      <c r="P9" s="6">
        <v>12</v>
      </c>
      <c r="Q9" s="6">
        <f t="shared" si="4"/>
        <v>56</v>
      </c>
      <c r="R9" s="7">
        <v>7</v>
      </c>
      <c r="S9" s="7">
        <v>6</v>
      </c>
      <c r="T9" s="7">
        <f t="shared" si="5"/>
        <v>13</v>
      </c>
      <c r="U9" s="8">
        <f t="shared" ref="U9:U13" si="6">H9-K9+N9-Q9+T9</f>
        <v>-3</v>
      </c>
    </row>
    <row r="10" spans="1:21" ht="36.75" customHeight="1" x14ac:dyDescent="0.15">
      <c r="A10" s="32" t="s">
        <v>15</v>
      </c>
      <c r="B10" s="5">
        <v>9581</v>
      </c>
      <c r="C10" s="5">
        <v>11386</v>
      </c>
      <c r="D10" s="5">
        <v>12027</v>
      </c>
      <c r="E10" s="5">
        <f t="shared" si="0"/>
        <v>23413</v>
      </c>
      <c r="F10" s="6">
        <v>6</v>
      </c>
      <c r="G10" s="6">
        <v>9</v>
      </c>
      <c r="H10" s="6">
        <f t="shared" si="1"/>
        <v>15</v>
      </c>
      <c r="I10" s="6">
        <v>9</v>
      </c>
      <c r="J10" s="6">
        <v>11</v>
      </c>
      <c r="K10" s="6">
        <f t="shared" si="2"/>
        <v>20</v>
      </c>
      <c r="L10" s="6">
        <v>20</v>
      </c>
      <c r="M10" s="6">
        <v>16</v>
      </c>
      <c r="N10" s="6">
        <f t="shared" si="3"/>
        <v>36</v>
      </c>
      <c r="O10" s="6">
        <v>24</v>
      </c>
      <c r="P10" s="6">
        <v>17</v>
      </c>
      <c r="Q10" s="6">
        <f t="shared" si="4"/>
        <v>41</v>
      </c>
      <c r="R10" s="7">
        <v>-9</v>
      </c>
      <c r="S10" s="7">
        <v>-4</v>
      </c>
      <c r="T10" s="7">
        <f>SUM(R10+S10)</f>
        <v>-13</v>
      </c>
      <c r="U10" s="8">
        <f t="shared" si="6"/>
        <v>-23</v>
      </c>
    </row>
    <row r="11" spans="1:21" ht="36.75" customHeight="1" x14ac:dyDescent="0.15">
      <c r="A11" s="32" t="s">
        <v>16</v>
      </c>
      <c r="B11" s="5">
        <v>3608</v>
      </c>
      <c r="C11" s="5">
        <v>4604</v>
      </c>
      <c r="D11" s="5">
        <v>4816</v>
      </c>
      <c r="E11" s="5">
        <f t="shared" si="0"/>
        <v>9420</v>
      </c>
      <c r="F11" s="6">
        <v>2</v>
      </c>
      <c r="G11" s="6">
        <v>3</v>
      </c>
      <c r="H11" s="6">
        <f t="shared" si="1"/>
        <v>5</v>
      </c>
      <c r="I11" s="6">
        <v>11</v>
      </c>
      <c r="J11" s="6">
        <v>2</v>
      </c>
      <c r="K11" s="6">
        <f t="shared" si="2"/>
        <v>13</v>
      </c>
      <c r="L11" s="6">
        <v>5</v>
      </c>
      <c r="M11" s="6">
        <v>10</v>
      </c>
      <c r="N11" s="6">
        <f t="shared" si="3"/>
        <v>15</v>
      </c>
      <c r="O11" s="6">
        <v>4</v>
      </c>
      <c r="P11" s="6">
        <v>8</v>
      </c>
      <c r="Q11" s="6">
        <f t="shared" si="4"/>
        <v>12</v>
      </c>
      <c r="R11" s="7">
        <v>1</v>
      </c>
      <c r="S11" s="7">
        <v>2</v>
      </c>
      <c r="T11" s="7">
        <f>SUM(R11+S11)</f>
        <v>3</v>
      </c>
      <c r="U11" s="8">
        <f t="shared" si="6"/>
        <v>-2</v>
      </c>
    </row>
    <row r="12" spans="1:21" ht="36.75" customHeight="1" x14ac:dyDescent="0.15">
      <c r="A12" s="32" t="s">
        <v>17</v>
      </c>
      <c r="B12" s="5">
        <v>473</v>
      </c>
      <c r="C12" s="5">
        <v>556</v>
      </c>
      <c r="D12" s="5">
        <v>596</v>
      </c>
      <c r="E12" s="5">
        <f t="shared" si="0"/>
        <v>1152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1</v>
      </c>
      <c r="K12" s="6">
        <f t="shared" si="2"/>
        <v>2</v>
      </c>
      <c r="L12" s="6">
        <v>2</v>
      </c>
      <c r="M12" s="6">
        <v>1</v>
      </c>
      <c r="N12" s="6">
        <f t="shared" si="3"/>
        <v>3</v>
      </c>
      <c r="O12" s="6">
        <v>0</v>
      </c>
      <c r="P12" s="6">
        <v>1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0</v>
      </c>
    </row>
    <row r="13" spans="1:21" ht="36.75" customHeight="1" thickBot="1" x14ac:dyDescent="0.2">
      <c r="A13" s="10" t="s">
        <v>20</v>
      </c>
      <c r="B13" s="11">
        <v>5053</v>
      </c>
      <c r="C13" s="11">
        <v>6663</v>
      </c>
      <c r="D13" s="11">
        <v>6896</v>
      </c>
      <c r="E13" s="5">
        <f t="shared" si="0"/>
        <v>13559</v>
      </c>
      <c r="F13" s="12">
        <v>2</v>
      </c>
      <c r="G13" s="12">
        <v>2</v>
      </c>
      <c r="H13" s="12">
        <f t="shared" si="1"/>
        <v>4</v>
      </c>
      <c r="I13" s="12">
        <v>4</v>
      </c>
      <c r="J13" s="12">
        <v>2</v>
      </c>
      <c r="K13" s="12">
        <f t="shared" si="2"/>
        <v>6</v>
      </c>
      <c r="L13" s="12">
        <v>7</v>
      </c>
      <c r="M13" s="12">
        <v>10</v>
      </c>
      <c r="N13" s="12">
        <f t="shared" si="3"/>
        <v>17</v>
      </c>
      <c r="O13" s="12">
        <v>6</v>
      </c>
      <c r="P13" s="12">
        <v>6</v>
      </c>
      <c r="Q13" s="12">
        <f t="shared" si="4"/>
        <v>12</v>
      </c>
      <c r="R13" s="13">
        <v>4</v>
      </c>
      <c r="S13" s="13">
        <v>-4</v>
      </c>
      <c r="T13" s="7">
        <f t="shared" ref="T13" si="7">SUM(R13+S13)</f>
        <v>0</v>
      </c>
      <c r="U13" s="8">
        <f t="shared" si="6"/>
        <v>3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78710</v>
      </c>
      <c r="C14" s="24">
        <f>SUM(C7:C13)</f>
        <v>89548</v>
      </c>
      <c r="D14" s="24">
        <f>SUM(D7:D13)</f>
        <v>89539</v>
      </c>
      <c r="E14" s="20">
        <f>C14+D14</f>
        <v>179087</v>
      </c>
      <c r="F14" s="20">
        <f>SUM(F7:F13)</f>
        <v>42</v>
      </c>
      <c r="G14" s="20">
        <f>SUM(G7:G13)</f>
        <v>45</v>
      </c>
      <c r="H14" s="20">
        <f t="shared" si="1"/>
        <v>87</v>
      </c>
      <c r="I14" s="20">
        <f t="shared" ref="I14:Q14" si="8">SUM(I7:I13)</f>
        <v>93</v>
      </c>
      <c r="J14" s="20">
        <f t="shared" si="8"/>
        <v>79</v>
      </c>
      <c r="K14" s="20">
        <f t="shared" si="8"/>
        <v>172</v>
      </c>
      <c r="L14" s="20">
        <f>SUM(L7:L13)</f>
        <v>159</v>
      </c>
      <c r="M14" s="20">
        <f t="shared" si="8"/>
        <v>128</v>
      </c>
      <c r="N14" s="20">
        <f>SUM(N7:N13)</f>
        <v>287</v>
      </c>
      <c r="O14" s="20">
        <f t="shared" si="8"/>
        <v>203</v>
      </c>
      <c r="P14" s="20">
        <f t="shared" si="8"/>
        <v>134</v>
      </c>
      <c r="Q14" s="20">
        <f t="shared" si="8"/>
        <v>337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-135</v>
      </c>
    </row>
    <row r="15" spans="1:21" ht="36.75" customHeight="1" thickTop="1" x14ac:dyDescent="0.15">
      <c r="A15" s="14" t="s">
        <v>19</v>
      </c>
      <c r="B15" s="22">
        <f>B14-B16</f>
        <v>-38</v>
      </c>
      <c r="C15" s="22">
        <f>C14-C16</f>
        <v>-95</v>
      </c>
      <c r="D15" s="22">
        <f>D14-D16</f>
        <v>-40</v>
      </c>
      <c r="E15" s="22">
        <f>C15+D15</f>
        <v>-135</v>
      </c>
      <c r="F15" s="119">
        <f>H14-K14</f>
        <v>-85</v>
      </c>
      <c r="G15" s="120"/>
      <c r="H15" s="120"/>
      <c r="I15" s="120"/>
      <c r="J15" s="120"/>
      <c r="K15" s="121"/>
      <c r="L15" s="119">
        <f>N14-Q14</f>
        <v>-50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78748</v>
      </c>
      <c r="C16" s="25">
        <v>89643</v>
      </c>
      <c r="D16" s="25">
        <v>89579</v>
      </c>
      <c r="E16" s="23">
        <v>179222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x14ac:dyDescent="0.15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 x14ac:dyDescent="0.15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15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H30doutai</vt:lpstr>
      <vt:lpstr>h30doutai(kannaibetsu)</vt:lpstr>
      <vt:lpstr>h31.1.1</vt:lpstr>
      <vt:lpstr>h30.12.1</vt:lpstr>
      <vt:lpstr>h30.11.1</vt:lpstr>
      <vt:lpstr>h30.10.1</vt:lpstr>
      <vt:lpstr>h30.9.1</vt:lpstr>
      <vt:lpstr>h30.8.1</vt:lpstr>
      <vt:lpstr>h30.7.1</vt:lpstr>
      <vt:lpstr>h30.6.1</vt:lpstr>
      <vt:lpstr>h30.5.1</vt:lpstr>
      <vt:lpstr>h30.4.1</vt:lpstr>
      <vt:lpstr>h30.3.1</vt:lpstr>
      <vt:lpstr>h30.2.1</vt:lpstr>
      <vt:lpstr>h30.1.1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2019-01-04T00:43:54Z</cp:lastPrinted>
  <dcterms:created xsi:type="dcterms:W3CDTF">2005-01-07T01:44:50Z</dcterms:created>
  <dcterms:modified xsi:type="dcterms:W3CDTF">2019-01-04T05:37:42Z</dcterms:modified>
</cp:coreProperties>
</file>