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80" windowWidth="14700" windowHeight="7005" tabRatio="619"/>
  </bookViews>
  <sheets>
    <sheet name="h29doutai(kannaibetsu)" sheetId="168" r:id="rId1"/>
    <sheet name="H29doutai" sheetId="167" r:id="rId2"/>
    <sheet name="h30.1.1" sheetId="163" r:id="rId3"/>
    <sheet name="h29.12.1" sheetId="162" r:id="rId4"/>
    <sheet name="h29.11.1" sheetId="161" r:id="rId5"/>
    <sheet name="h29.10.1" sheetId="160" r:id="rId6"/>
    <sheet name="h29.9.1" sheetId="159" r:id="rId7"/>
    <sheet name="h29.8.1" sheetId="158" r:id="rId8"/>
    <sheet name="h29.7.1" sheetId="157" r:id="rId9"/>
    <sheet name="h29.6.1" sheetId="156" r:id="rId10"/>
    <sheet name="h29.5.1" sheetId="155" r:id="rId11"/>
    <sheet name="h29.4.1" sheetId="154" r:id="rId12"/>
    <sheet name="h29.3.1" sheetId="153" r:id="rId13"/>
    <sheet name="h29.2.1" sheetId="152" r:id="rId14"/>
    <sheet name="h29.1.1" sheetId="151" r:id="rId15"/>
  </sheets>
  <calcPr calcId="145621"/>
</workbook>
</file>

<file path=xl/calcChain.xml><?xml version="1.0" encoding="utf-8"?>
<calcChain xmlns="http://schemas.openxmlformats.org/spreadsheetml/2006/main">
  <c r="S14" i="163" l="1"/>
  <c r="R14" i="163"/>
  <c r="P14" i="163"/>
  <c r="O14" i="163"/>
  <c r="M14" i="163"/>
  <c r="L14" i="163"/>
  <c r="J14" i="163"/>
  <c r="I14" i="163"/>
  <c r="G14" i="163"/>
  <c r="F14" i="163"/>
  <c r="D14" i="163"/>
  <c r="D15" i="163" s="1"/>
  <c r="C14" i="163"/>
  <c r="C15" i="163" s="1"/>
  <c r="B14" i="163"/>
  <c r="B15" i="163" s="1"/>
  <c r="T13" i="163"/>
  <c r="Q13" i="163"/>
  <c r="N13" i="163"/>
  <c r="K13" i="163"/>
  <c r="H13" i="163"/>
  <c r="E13" i="163"/>
  <c r="T12" i="163"/>
  <c r="Q12" i="163"/>
  <c r="N12" i="163"/>
  <c r="K12" i="163"/>
  <c r="H12" i="163"/>
  <c r="E12" i="163"/>
  <c r="T11" i="163"/>
  <c r="Q11" i="163"/>
  <c r="N11" i="163"/>
  <c r="K11" i="163"/>
  <c r="H11" i="163"/>
  <c r="E11" i="163"/>
  <c r="T10" i="163"/>
  <c r="Q10" i="163"/>
  <c r="N10" i="163"/>
  <c r="K10" i="163"/>
  <c r="H10" i="163"/>
  <c r="E10" i="163"/>
  <c r="T9" i="163"/>
  <c r="Q9" i="163"/>
  <c r="N9" i="163"/>
  <c r="K9" i="163"/>
  <c r="H9" i="163"/>
  <c r="E9" i="163"/>
  <c r="T8" i="163"/>
  <c r="Q8" i="163"/>
  <c r="N8" i="163"/>
  <c r="K8" i="163"/>
  <c r="H8" i="163"/>
  <c r="E8" i="163"/>
  <c r="T7" i="163"/>
  <c r="Q7" i="163"/>
  <c r="Q14" i="163" s="1"/>
  <c r="N7" i="163"/>
  <c r="N14" i="163" s="1"/>
  <c r="K7" i="163"/>
  <c r="H7" i="163"/>
  <c r="E7" i="163"/>
  <c r="T14" i="163" l="1"/>
  <c r="K14" i="163"/>
  <c r="U7" i="163"/>
  <c r="U8" i="163"/>
  <c r="U9" i="163"/>
  <c r="U10" i="163"/>
  <c r="U11" i="163"/>
  <c r="U12" i="163"/>
  <c r="U13" i="163"/>
  <c r="H14" i="163"/>
  <c r="F15" i="163" s="1"/>
  <c r="L15" i="163"/>
  <c r="E15" i="163"/>
  <c r="E14" i="163"/>
  <c r="S14" i="162"/>
  <c r="R14" i="162"/>
  <c r="P14" i="162"/>
  <c r="O14" i="162"/>
  <c r="M14" i="162"/>
  <c r="L14" i="162"/>
  <c r="J14" i="162"/>
  <c r="I14" i="162"/>
  <c r="G14" i="162"/>
  <c r="F14" i="162"/>
  <c r="D14" i="162"/>
  <c r="D15" i="162" s="1"/>
  <c r="C14" i="162"/>
  <c r="C15" i="162" s="1"/>
  <c r="B14" i="162"/>
  <c r="B15" i="162" s="1"/>
  <c r="T13" i="162"/>
  <c r="Q13" i="162"/>
  <c r="N13" i="162"/>
  <c r="K13" i="162"/>
  <c r="H13" i="162"/>
  <c r="E13" i="162"/>
  <c r="T12" i="162"/>
  <c r="Q12" i="162"/>
  <c r="N12" i="162"/>
  <c r="K12" i="162"/>
  <c r="U12" i="162" s="1"/>
  <c r="H12" i="162"/>
  <c r="E12" i="162"/>
  <c r="T11" i="162"/>
  <c r="Q11" i="162"/>
  <c r="N11" i="162"/>
  <c r="K11" i="162"/>
  <c r="H11" i="162"/>
  <c r="E11" i="162"/>
  <c r="T10" i="162"/>
  <c r="Q10" i="162"/>
  <c r="N10" i="162"/>
  <c r="K10" i="162"/>
  <c r="H10" i="162"/>
  <c r="E10" i="162"/>
  <c r="T9" i="162"/>
  <c r="Q9" i="162"/>
  <c r="N9" i="162"/>
  <c r="K9" i="162"/>
  <c r="H9" i="162"/>
  <c r="E9" i="162"/>
  <c r="T8" i="162"/>
  <c r="Q8" i="162"/>
  <c r="N8" i="162"/>
  <c r="K8" i="162"/>
  <c r="H8" i="162"/>
  <c r="E8" i="162"/>
  <c r="T7" i="162"/>
  <c r="Q7" i="162"/>
  <c r="Q14" i="162" s="1"/>
  <c r="N7" i="162"/>
  <c r="N14" i="162" s="1"/>
  <c r="K7" i="162"/>
  <c r="H7" i="162"/>
  <c r="E7" i="162"/>
  <c r="U14" i="163" l="1"/>
  <c r="T14" i="162"/>
  <c r="U8" i="162"/>
  <c r="U10" i="162"/>
  <c r="L15" i="162"/>
  <c r="K14" i="162"/>
  <c r="U7" i="162"/>
  <c r="U9" i="162"/>
  <c r="U11" i="162"/>
  <c r="U13" i="162"/>
  <c r="H14" i="162"/>
  <c r="E15" i="162"/>
  <c r="E14" i="162"/>
  <c r="S14" i="161"/>
  <c r="R14" i="161"/>
  <c r="P14" i="161"/>
  <c r="O14" i="161"/>
  <c r="M14" i="161"/>
  <c r="L14" i="161"/>
  <c r="J14" i="161"/>
  <c r="I14" i="161"/>
  <c r="G14" i="161"/>
  <c r="F14" i="161"/>
  <c r="D14" i="161"/>
  <c r="D15" i="161" s="1"/>
  <c r="C14" i="161"/>
  <c r="C15" i="161" s="1"/>
  <c r="B14" i="161"/>
  <c r="B15" i="161" s="1"/>
  <c r="T13" i="161"/>
  <c r="Q13" i="161"/>
  <c r="N13" i="161"/>
  <c r="K13" i="161"/>
  <c r="H13" i="161"/>
  <c r="E13" i="161"/>
  <c r="T12" i="161"/>
  <c r="Q12" i="161"/>
  <c r="N12" i="161"/>
  <c r="K12" i="161"/>
  <c r="H12" i="161"/>
  <c r="E12" i="161"/>
  <c r="T11" i="161"/>
  <c r="Q11" i="161"/>
  <c r="N11" i="161"/>
  <c r="K11" i="161"/>
  <c r="H11" i="161"/>
  <c r="E11" i="161"/>
  <c r="T10" i="161"/>
  <c r="Q10" i="161"/>
  <c r="N10" i="161"/>
  <c r="K10" i="161"/>
  <c r="H10" i="161"/>
  <c r="E10" i="161"/>
  <c r="T9" i="161"/>
  <c r="Q9" i="161"/>
  <c r="N9" i="161"/>
  <c r="K9" i="161"/>
  <c r="H9" i="161"/>
  <c r="E9" i="161"/>
  <c r="T8" i="161"/>
  <c r="Q8" i="161"/>
  <c r="N8" i="161"/>
  <c r="K8" i="161"/>
  <c r="H8" i="161"/>
  <c r="E8" i="161"/>
  <c r="T7" i="161"/>
  <c r="T14" i="161" s="1"/>
  <c r="Q7" i="161"/>
  <c r="Q14" i="161" s="1"/>
  <c r="N7" i="161"/>
  <c r="N14" i="161" s="1"/>
  <c r="K7" i="161"/>
  <c r="K14" i="161" s="1"/>
  <c r="H7" i="161"/>
  <c r="E7" i="161"/>
  <c r="F15" i="162" l="1"/>
  <c r="U14" i="162"/>
  <c r="L15" i="161"/>
  <c r="U13" i="161"/>
  <c r="U11" i="161"/>
  <c r="U9" i="161"/>
  <c r="H14" i="161"/>
  <c r="F15" i="161" s="1"/>
  <c r="E15" i="161"/>
  <c r="U7" i="161"/>
  <c r="U8" i="161"/>
  <c r="U10" i="161"/>
  <c r="U12" i="161"/>
  <c r="E14" i="161"/>
  <c r="E16" i="160"/>
  <c r="S14" i="160"/>
  <c r="R14" i="160"/>
  <c r="P14" i="160"/>
  <c r="O14" i="160"/>
  <c r="M14" i="160"/>
  <c r="L14" i="160"/>
  <c r="J14" i="160"/>
  <c r="I14" i="160"/>
  <c r="G14" i="160"/>
  <c r="F14" i="160"/>
  <c r="H14" i="160" s="1"/>
  <c r="D14" i="160"/>
  <c r="D15" i="160" s="1"/>
  <c r="C14" i="160"/>
  <c r="C15" i="160" s="1"/>
  <c r="E15" i="160" s="1"/>
  <c r="B14" i="160"/>
  <c r="B15" i="160" s="1"/>
  <c r="T13" i="160"/>
  <c r="Q13" i="160"/>
  <c r="N13" i="160"/>
  <c r="K13" i="160"/>
  <c r="H13" i="160"/>
  <c r="U13" i="160" s="1"/>
  <c r="E13" i="160"/>
  <c r="T12" i="160"/>
  <c r="Q12" i="160"/>
  <c r="N12" i="160"/>
  <c r="K12" i="160"/>
  <c r="H12" i="160"/>
  <c r="U12" i="160" s="1"/>
  <c r="E12" i="160"/>
  <c r="T11" i="160"/>
  <c r="Q11" i="160"/>
  <c r="N11" i="160"/>
  <c r="K11" i="160"/>
  <c r="H11" i="160"/>
  <c r="U11" i="160" s="1"/>
  <c r="E11" i="160"/>
  <c r="T10" i="160"/>
  <c r="Q10" i="160"/>
  <c r="N10" i="160"/>
  <c r="K10" i="160"/>
  <c r="H10" i="160"/>
  <c r="E10" i="160"/>
  <c r="T9" i="160"/>
  <c r="Q9" i="160"/>
  <c r="N9" i="160"/>
  <c r="K9" i="160"/>
  <c r="H9" i="160"/>
  <c r="U9" i="160" s="1"/>
  <c r="E9" i="160"/>
  <c r="T8" i="160"/>
  <c r="Q8" i="160"/>
  <c r="N8" i="160"/>
  <c r="K8" i="160"/>
  <c r="H8" i="160"/>
  <c r="E8" i="160"/>
  <c r="T7" i="160"/>
  <c r="T14" i="160" s="1"/>
  <c r="Q7" i="160"/>
  <c r="Q14" i="160" s="1"/>
  <c r="N7" i="160"/>
  <c r="N14" i="160" s="1"/>
  <c r="L15" i="160" s="1"/>
  <c r="K7" i="160"/>
  <c r="K14" i="160" s="1"/>
  <c r="H7" i="160"/>
  <c r="E7" i="160"/>
  <c r="U14" i="161" l="1"/>
  <c r="U7" i="160"/>
  <c r="U8" i="160"/>
  <c r="F15" i="160"/>
  <c r="U10" i="160"/>
  <c r="E14" i="160"/>
  <c r="D14" i="159"/>
  <c r="D15" i="159" s="1"/>
  <c r="C14" i="159"/>
  <c r="C15" i="159" s="1"/>
  <c r="E16" i="159"/>
  <c r="S14" i="159"/>
  <c r="R14" i="159"/>
  <c r="P14" i="159"/>
  <c r="O14" i="159"/>
  <c r="M14" i="159"/>
  <c r="L14" i="159"/>
  <c r="J14" i="159"/>
  <c r="I14" i="159"/>
  <c r="G14" i="159"/>
  <c r="F14" i="159"/>
  <c r="B14" i="159"/>
  <c r="B15" i="159" s="1"/>
  <c r="T13" i="159"/>
  <c r="Q13" i="159"/>
  <c r="N13" i="159"/>
  <c r="K13" i="159"/>
  <c r="H13" i="159"/>
  <c r="E13" i="159"/>
  <c r="T12" i="159"/>
  <c r="Q12" i="159"/>
  <c r="N12" i="159"/>
  <c r="K12" i="159"/>
  <c r="H12" i="159"/>
  <c r="E12" i="159"/>
  <c r="T11" i="159"/>
  <c r="Q11" i="159"/>
  <c r="N11" i="159"/>
  <c r="K11" i="159"/>
  <c r="H11" i="159"/>
  <c r="U11" i="159" s="1"/>
  <c r="E11" i="159"/>
  <c r="T10" i="159"/>
  <c r="Q10" i="159"/>
  <c r="N10" i="159"/>
  <c r="K10" i="159"/>
  <c r="H10" i="159"/>
  <c r="U10" i="159" s="1"/>
  <c r="E10" i="159"/>
  <c r="T9" i="159"/>
  <c r="Q9" i="159"/>
  <c r="N9" i="159"/>
  <c r="K9" i="159"/>
  <c r="H9" i="159"/>
  <c r="E9" i="159"/>
  <c r="T8" i="159"/>
  <c r="Q8" i="159"/>
  <c r="N8" i="159"/>
  <c r="K8" i="159"/>
  <c r="H8" i="159"/>
  <c r="E8" i="159"/>
  <c r="T7" i="159"/>
  <c r="T14" i="159" s="1"/>
  <c r="Q7" i="159"/>
  <c r="Q14" i="159" s="1"/>
  <c r="N7" i="159"/>
  <c r="N14" i="159" s="1"/>
  <c r="L15" i="159" s="1"/>
  <c r="K7" i="159"/>
  <c r="K14" i="159" s="1"/>
  <c r="H7" i="159"/>
  <c r="E7" i="159"/>
  <c r="U14" i="160" l="1"/>
  <c r="U8" i="159"/>
  <c r="U9" i="159"/>
  <c r="U13" i="159"/>
  <c r="U12" i="159"/>
  <c r="H14" i="159"/>
  <c r="E15" i="159"/>
  <c r="F15" i="159"/>
  <c r="U7" i="159"/>
  <c r="E14" i="159"/>
  <c r="F15" i="158"/>
  <c r="J14" i="158"/>
  <c r="E16" i="158"/>
  <c r="S14" i="158"/>
  <c r="R14" i="158"/>
  <c r="P14" i="158"/>
  <c r="O14" i="158"/>
  <c r="M14" i="158"/>
  <c r="L14" i="158"/>
  <c r="I14" i="158"/>
  <c r="G14" i="158"/>
  <c r="F14" i="158"/>
  <c r="H14" i="158" s="1"/>
  <c r="D14" i="158"/>
  <c r="D15" i="158" s="1"/>
  <c r="C14" i="158"/>
  <c r="C15" i="158" s="1"/>
  <c r="E15" i="158" s="1"/>
  <c r="B14" i="158"/>
  <c r="B15" i="158" s="1"/>
  <c r="T13" i="158"/>
  <c r="Q13" i="158"/>
  <c r="N13" i="158"/>
  <c r="K13" i="158"/>
  <c r="H13" i="158"/>
  <c r="U13" i="158" s="1"/>
  <c r="E13" i="158"/>
  <c r="T12" i="158"/>
  <c r="Q12" i="158"/>
  <c r="N12" i="158"/>
  <c r="K12" i="158"/>
  <c r="H12" i="158"/>
  <c r="E12" i="158"/>
  <c r="T11" i="158"/>
  <c r="Q11" i="158"/>
  <c r="N11" i="158"/>
  <c r="K11" i="158"/>
  <c r="H11" i="158"/>
  <c r="U11" i="158" s="1"/>
  <c r="E11" i="158"/>
  <c r="T10" i="158"/>
  <c r="Q10" i="158"/>
  <c r="N10" i="158"/>
  <c r="K10" i="158"/>
  <c r="H10" i="158"/>
  <c r="E10" i="158"/>
  <c r="T9" i="158"/>
  <c r="Q9" i="158"/>
  <c r="N9" i="158"/>
  <c r="K9" i="158"/>
  <c r="H9" i="158"/>
  <c r="U9" i="158" s="1"/>
  <c r="E9" i="158"/>
  <c r="T8" i="158"/>
  <c r="Q8" i="158"/>
  <c r="N8" i="158"/>
  <c r="K8" i="158"/>
  <c r="H8" i="158"/>
  <c r="E8" i="158"/>
  <c r="T7" i="158"/>
  <c r="T14" i="158" s="1"/>
  <c r="Q7" i="158"/>
  <c r="Q14" i="158" s="1"/>
  <c r="N7" i="158"/>
  <c r="N14" i="158" s="1"/>
  <c r="L15" i="158" s="1"/>
  <c r="K7" i="158"/>
  <c r="K14" i="158" s="1"/>
  <c r="H7" i="158"/>
  <c r="U7" i="158" s="1"/>
  <c r="E7" i="158"/>
  <c r="U14" i="159" l="1"/>
  <c r="U12" i="158"/>
  <c r="U10" i="158"/>
  <c r="U8" i="158"/>
  <c r="E14" i="158"/>
  <c r="P14" i="157"/>
  <c r="E16" i="157"/>
  <c r="S14" i="157"/>
  <c r="R14" i="157"/>
  <c r="O14" i="157"/>
  <c r="M14" i="157"/>
  <c r="L14" i="157"/>
  <c r="J14" i="157"/>
  <c r="I14" i="157"/>
  <c r="G14" i="157"/>
  <c r="F14" i="157"/>
  <c r="H14" i="157" s="1"/>
  <c r="D14" i="157"/>
  <c r="D15" i="157" s="1"/>
  <c r="C14" i="157"/>
  <c r="C15" i="157" s="1"/>
  <c r="E15" i="157" s="1"/>
  <c r="B14" i="157"/>
  <c r="B15" i="157" s="1"/>
  <c r="T13" i="157"/>
  <c r="Q13" i="157"/>
  <c r="N13" i="157"/>
  <c r="K13" i="157"/>
  <c r="H13" i="157"/>
  <c r="U13" i="157" s="1"/>
  <c r="E13" i="157"/>
  <c r="T12" i="157"/>
  <c r="Q12" i="157"/>
  <c r="N12" i="157"/>
  <c r="K12" i="157"/>
  <c r="H12" i="157"/>
  <c r="U12" i="157" s="1"/>
  <c r="E12" i="157"/>
  <c r="T11" i="157"/>
  <c r="Q11" i="157"/>
  <c r="N11" i="157"/>
  <c r="K11" i="157"/>
  <c r="H11" i="157"/>
  <c r="U11" i="157" s="1"/>
  <c r="E11" i="157"/>
  <c r="T10" i="157"/>
  <c r="Q10" i="157"/>
  <c r="N10" i="157"/>
  <c r="K10" i="157"/>
  <c r="H10" i="157"/>
  <c r="U10" i="157" s="1"/>
  <c r="E10" i="157"/>
  <c r="T9" i="157"/>
  <c r="Q9" i="157"/>
  <c r="N9" i="157"/>
  <c r="K9" i="157"/>
  <c r="H9" i="157"/>
  <c r="U9" i="157" s="1"/>
  <c r="E9" i="157"/>
  <c r="T8" i="157"/>
  <c r="Q8" i="157"/>
  <c r="N8" i="157"/>
  <c r="K8" i="157"/>
  <c r="H8" i="157"/>
  <c r="E8" i="157"/>
  <c r="T7" i="157"/>
  <c r="T14" i="157" s="1"/>
  <c r="Q7" i="157"/>
  <c r="Q14" i="157" s="1"/>
  <c r="N7" i="157"/>
  <c r="N14" i="157" s="1"/>
  <c r="K7" i="157"/>
  <c r="K14" i="157" s="1"/>
  <c r="H7" i="157"/>
  <c r="E7" i="157"/>
  <c r="U14" i="158" l="1"/>
  <c r="L15" i="157"/>
  <c r="U8" i="157"/>
  <c r="U7" i="157"/>
  <c r="F15" i="157"/>
  <c r="E14" i="157"/>
  <c r="E16" i="156"/>
  <c r="S14" i="156"/>
  <c r="R14" i="156"/>
  <c r="P14" i="156"/>
  <c r="O14" i="156"/>
  <c r="M14" i="156"/>
  <c r="L14" i="156"/>
  <c r="J14" i="156"/>
  <c r="I14" i="156"/>
  <c r="G14" i="156"/>
  <c r="F14" i="156"/>
  <c r="H14" i="156" s="1"/>
  <c r="D14" i="156"/>
  <c r="D15" i="156" s="1"/>
  <c r="C14" i="156"/>
  <c r="C15" i="156" s="1"/>
  <c r="E15" i="156" s="1"/>
  <c r="B14" i="156"/>
  <c r="B15" i="156" s="1"/>
  <c r="T13" i="156"/>
  <c r="Q13" i="156"/>
  <c r="N13" i="156"/>
  <c r="K13" i="156"/>
  <c r="H13" i="156"/>
  <c r="E13" i="156"/>
  <c r="T12" i="156"/>
  <c r="Q12" i="156"/>
  <c r="N12" i="156"/>
  <c r="K12" i="156"/>
  <c r="H12" i="156"/>
  <c r="U12" i="156" s="1"/>
  <c r="E12" i="156"/>
  <c r="T11" i="156"/>
  <c r="Q11" i="156"/>
  <c r="N11" i="156"/>
  <c r="K11" i="156"/>
  <c r="H11" i="156"/>
  <c r="U11" i="156" s="1"/>
  <c r="E11" i="156"/>
  <c r="T10" i="156"/>
  <c r="Q10" i="156"/>
  <c r="N10" i="156"/>
  <c r="K10" i="156"/>
  <c r="H10" i="156"/>
  <c r="U10" i="156" s="1"/>
  <c r="E10" i="156"/>
  <c r="T9" i="156"/>
  <c r="Q9" i="156"/>
  <c r="N9" i="156"/>
  <c r="K9" i="156"/>
  <c r="H9" i="156"/>
  <c r="U9" i="156" s="1"/>
  <c r="E9" i="156"/>
  <c r="T8" i="156"/>
  <c r="Q8" i="156"/>
  <c r="N8" i="156"/>
  <c r="K8" i="156"/>
  <c r="H8" i="156"/>
  <c r="U8" i="156" s="1"/>
  <c r="E8" i="156"/>
  <c r="T7" i="156"/>
  <c r="T14" i="156" s="1"/>
  <c r="Q7" i="156"/>
  <c r="Q14" i="156" s="1"/>
  <c r="N7" i="156"/>
  <c r="N14" i="156" s="1"/>
  <c r="L15" i="156" s="1"/>
  <c r="K7" i="156"/>
  <c r="K14" i="156" s="1"/>
  <c r="H7" i="156"/>
  <c r="E7" i="156"/>
  <c r="U14" i="157" l="1"/>
  <c r="U13" i="156"/>
  <c r="U7" i="156"/>
  <c r="F15" i="156"/>
  <c r="E14" i="156"/>
  <c r="E14" i="155"/>
  <c r="E13" i="155"/>
  <c r="E12" i="155"/>
  <c r="E11" i="155"/>
  <c r="E10" i="155"/>
  <c r="E9" i="155"/>
  <c r="E8" i="155"/>
  <c r="E7" i="155"/>
  <c r="D14" i="155"/>
  <c r="C14" i="155"/>
  <c r="B14" i="155"/>
  <c r="E16" i="155"/>
  <c r="D15" i="155"/>
  <c r="C15" i="155"/>
  <c r="B15" i="155"/>
  <c r="S14" i="155"/>
  <c r="R14" i="155"/>
  <c r="P14" i="155"/>
  <c r="O14" i="155"/>
  <c r="M14" i="155"/>
  <c r="L14" i="155"/>
  <c r="J14" i="155"/>
  <c r="I14" i="155"/>
  <c r="G14" i="155"/>
  <c r="F14" i="155"/>
  <c r="H14" i="155" s="1"/>
  <c r="T13" i="155"/>
  <c r="Q13" i="155"/>
  <c r="N13" i="155"/>
  <c r="K13" i="155"/>
  <c r="H13" i="155"/>
  <c r="T12" i="155"/>
  <c r="Q12" i="155"/>
  <c r="N12" i="155"/>
  <c r="K12" i="155"/>
  <c r="H12" i="155"/>
  <c r="U12" i="155" s="1"/>
  <c r="T11" i="155"/>
  <c r="Q11" i="155"/>
  <c r="N11" i="155"/>
  <c r="K11" i="155"/>
  <c r="H11" i="155"/>
  <c r="T10" i="155"/>
  <c r="Q10" i="155"/>
  <c r="N10" i="155"/>
  <c r="K10" i="155"/>
  <c r="H10" i="155"/>
  <c r="U10" i="155" s="1"/>
  <c r="T9" i="155"/>
  <c r="Q9" i="155"/>
  <c r="N9" i="155"/>
  <c r="K9" i="155"/>
  <c r="H9" i="155"/>
  <c r="T8" i="155"/>
  <c r="Q8" i="155"/>
  <c r="N8" i="155"/>
  <c r="K8" i="155"/>
  <c r="H8" i="155"/>
  <c r="U8" i="155" s="1"/>
  <c r="T7" i="155"/>
  <c r="Q7" i="155"/>
  <c r="N7" i="155"/>
  <c r="K7" i="155"/>
  <c r="K14" i="155" s="1"/>
  <c r="H7" i="155"/>
  <c r="U14" i="156" l="1"/>
  <c r="T14" i="155"/>
  <c r="Q14" i="155"/>
  <c r="N14" i="155"/>
  <c r="U13" i="155"/>
  <c r="U11" i="155"/>
  <c r="U9" i="155"/>
  <c r="F15" i="155"/>
  <c r="U7" i="155"/>
  <c r="E15" i="155"/>
  <c r="N9" i="154"/>
  <c r="N10" i="154"/>
  <c r="E16" i="154"/>
  <c r="D15" i="154"/>
  <c r="C15" i="154"/>
  <c r="E15" i="154" s="1"/>
  <c r="B15" i="154"/>
  <c r="S14" i="154"/>
  <c r="R14" i="154"/>
  <c r="P14" i="154"/>
  <c r="O14" i="154"/>
  <c r="M14" i="154"/>
  <c r="L14" i="154"/>
  <c r="J14" i="154"/>
  <c r="I14" i="154"/>
  <c r="G14" i="154"/>
  <c r="F14" i="154"/>
  <c r="E14" i="154"/>
  <c r="T13" i="154"/>
  <c r="Q13" i="154"/>
  <c r="N13" i="154"/>
  <c r="K13" i="154"/>
  <c r="H13" i="154"/>
  <c r="E13" i="154"/>
  <c r="T12" i="154"/>
  <c r="Q12" i="154"/>
  <c r="N12" i="154"/>
  <c r="K12" i="154"/>
  <c r="H12" i="154"/>
  <c r="E12" i="154"/>
  <c r="T11" i="154"/>
  <c r="Q11" i="154"/>
  <c r="N11" i="154"/>
  <c r="K11" i="154"/>
  <c r="H11" i="154"/>
  <c r="E11" i="154"/>
  <c r="T10" i="154"/>
  <c r="Q10" i="154"/>
  <c r="K10" i="154"/>
  <c r="H10" i="154"/>
  <c r="E10" i="154"/>
  <c r="T9" i="154"/>
  <c r="Q9" i="154"/>
  <c r="K9" i="154"/>
  <c r="H9" i="154"/>
  <c r="E9" i="154"/>
  <c r="T8" i="154"/>
  <c r="Q8" i="154"/>
  <c r="N8" i="154"/>
  <c r="K8" i="154"/>
  <c r="H8" i="154"/>
  <c r="E8" i="154"/>
  <c r="T7" i="154"/>
  <c r="Q7" i="154"/>
  <c r="N7" i="154"/>
  <c r="K7" i="154"/>
  <c r="K14" i="154" s="1"/>
  <c r="H7" i="154"/>
  <c r="E7" i="154"/>
  <c r="L15" i="155" l="1"/>
  <c r="U14" i="155"/>
  <c r="T14" i="154"/>
  <c r="Q14" i="154"/>
  <c r="N14" i="154"/>
  <c r="U13" i="154"/>
  <c r="U12" i="154"/>
  <c r="U11" i="154"/>
  <c r="U10" i="154"/>
  <c r="U9" i="154"/>
  <c r="U8" i="154"/>
  <c r="U7" i="154"/>
  <c r="H14" i="154"/>
  <c r="F15" i="154"/>
  <c r="K8" i="153"/>
  <c r="E16" i="153"/>
  <c r="D15" i="153"/>
  <c r="C15" i="153"/>
  <c r="E15" i="153" s="1"/>
  <c r="B15" i="153"/>
  <c r="S14" i="153"/>
  <c r="R14" i="153"/>
  <c r="P14" i="153"/>
  <c r="O14" i="153"/>
  <c r="M14" i="153"/>
  <c r="L14" i="153"/>
  <c r="J14" i="153"/>
  <c r="I14" i="153"/>
  <c r="G14" i="153"/>
  <c r="F14" i="153"/>
  <c r="E14" i="153"/>
  <c r="T13" i="153"/>
  <c r="Q13" i="153"/>
  <c r="N13" i="153"/>
  <c r="K13" i="153"/>
  <c r="H13" i="153"/>
  <c r="E13" i="153"/>
  <c r="T12" i="153"/>
  <c r="Q12" i="153"/>
  <c r="N12" i="153"/>
  <c r="K12" i="153"/>
  <c r="H12" i="153"/>
  <c r="E12" i="153"/>
  <c r="T11" i="153"/>
  <c r="Q11" i="153"/>
  <c r="N11" i="153"/>
  <c r="K11" i="153"/>
  <c r="H11" i="153"/>
  <c r="E11" i="153"/>
  <c r="T10" i="153"/>
  <c r="Q10" i="153"/>
  <c r="N10" i="153"/>
  <c r="K10" i="153"/>
  <c r="H10" i="153"/>
  <c r="E10" i="153"/>
  <c r="T9" i="153"/>
  <c r="Q9" i="153"/>
  <c r="N9" i="153"/>
  <c r="K9" i="153"/>
  <c r="H9" i="153"/>
  <c r="E9" i="153"/>
  <c r="T8" i="153"/>
  <c r="Q8" i="153"/>
  <c r="N8" i="153"/>
  <c r="H8" i="153"/>
  <c r="E8" i="153"/>
  <c r="T7" i="153"/>
  <c r="Q7" i="153"/>
  <c r="N7" i="153"/>
  <c r="K7" i="153"/>
  <c r="K14" i="153" s="1"/>
  <c r="H7" i="153"/>
  <c r="E7" i="153"/>
  <c r="L15" i="154" l="1"/>
  <c r="U14" i="154"/>
  <c r="T14" i="153"/>
  <c r="Q14" i="153"/>
  <c r="N14" i="153"/>
  <c r="U13" i="153"/>
  <c r="U12" i="153"/>
  <c r="U11" i="153"/>
  <c r="U10" i="153"/>
  <c r="U9" i="153"/>
  <c r="U8" i="153"/>
  <c r="U7" i="153"/>
  <c r="H14" i="153"/>
  <c r="F15" i="153" s="1"/>
  <c r="E14" i="152"/>
  <c r="E16" i="152"/>
  <c r="D15" i="152"/>
  <c r="C15" i="152"/>
  <c r="B15" i="152"/>
  <c r="S14" i="152"/>
  <c r="R14" i="152"/>
  <c r="P14" i="152"/>
  <c r="O14" i="152"/>
  <c r="M14" i="152"/>
  <c r="L14" i="152"/>
  <c r="J14" i="152"/>
  <c r="I14" i="152"/>
  <c r="G14" i="152"/>
  <c r="F14" i="152"/>
  <c r="H14" i="152" s="1"/>
  <c r="T13" i="152"/>
  <c r="Q13" i="152"/>
  <c r="N13" i="152"/>
  <c r="K13" i="152"/>
  <c r="H13" i="152"/>
  <c r="E13" i="152"/>
  <c r="T12" i="152"/>
  <c r="Q12" i="152"/>
  <c r="N12" i="152"/>
  <c r="K12" i="152"/>
  <c r="H12" i="152"/>
  <c r="E12" i="152"/>
  <c r="T11" i="152"/>
  <c r="Q11" i="152"/>
  <c r="N11" i="152"/>
  <c r="K11" i="152"/>
  <c r="H11" i="152"/>
  <c r="E11" i="152"/>
  <c r="T10" i="152"/>
  <c r="Q10" i="152"/>
  <c r="N10" i="152"/>
  <c r="K10" i="152"/>
  <c r="H10" i="152"/>
  <c r="E10" i="152"/>
  <c r="T9" i="152"/>
  <c r="Q9" i="152"/>
  <c r="N9" i="152"/>
  <c r="K9" i="152"/>
  <c r="H9" i="152"/>
  <c r="E9" i="152"/>
  <c r="T8" i="152"/>
  <c r="Q8" i="152"/>
  <c r="N8" i="152"/>
  <c r="K8" i="152"/>
  <c r="H8" i="152"/>
  <c r="E8" i="152"/>
  <c r="T7" i="152"/>
  <c r="T14" i="152" s="1"/>
  <c r="Q7" i="152"/>
  <c r="Q14" i="152" s="1"/>
  <c r="N7" i="152"/>
  <c r="N14" i="152" s="1"/>
  <c r="K7" i="152"/>
  <c r="K14" i="152" s="1"/>
  <c r="H7" i="152"/>
  <c r="E7" i="152"/>
  <c r="L15" i="153" l="1"/>
  <c r="U14" i="153"/>
  <c r="L15" i="152"/>
  <c r="U9" i="152"/>
  <c r="U13" i="152"/>
  <c r="U12" i="152"/>
  <c r="U11" i="152"/>
  <c r="U10" i="152"/>
  <c r="U8" i="152"/>
  <c r="U7" i="152"/>
  <c r="E15" i="152"/>
  <c r="F15" i="152"/>
  <c r="D15" i="151"/>
  <c r="C15" i="151"/>
  <c r="B15" i="151"/>
  <c r="S14" i="151"/>
  <c r="R14" i="151"/>
  <c r="P14" i="151"/>
  <c r="O14" i="151"/>
  <c r="M14" i="151"/>
  <c r="L14" i="151"/>
  <c r="J14" i="151"/>
  <c r="I14" i="151"/>
  <c r="G14" i="151"/>
  <c r="F14" i="151"/>
  <c r="H14" i="151" s="1"/>
  <c r="T13" i="151"/>
  <c r="Q13" i="151"/>
  <c r="N13" i="151"/>
  <c r="K13" i="151"/>
  <c r="H13" i="151"/>
  <c r="E13" i="151"/>
  <c r="T12" i="151"/>
  <c r="Q12" i="151"/>
  <c r="N12" i="151"/>
  <c r="K12" i="151"/>
  <c r="H12" i="151"/>
  <c r="E12" i="151"/>
  <c r="T11" i="151"/>
  <c r="Q11" i="151"/>
  <c r="N11" i="151"/>
  <c r="K11" i="151"/>
  <c r="H11" i="151"/>
  <c r="E11" i="151"/>
  <c r="T10" i="151"/>
  <c r="Q10" i="151"/>
  <c r="N10" i="151"/>
  <c r="K10" i="151"/>
  <c r="H10" i="151"/>
  <c r="E10" i="151"/>
  <c r="T9" i="151"/>
  <c r="Q9" i="151"/>
  <c r="N9" i="151"/>
  <c r="K9" i="151"/>
  <c r="H9" i="151"/>
  <c r="E9" i="151"/>
  <c r="T8" i="151"/>
  <c r="Q8" i="151"/>
  <c r="N8" i="151"/>
  <c r="K8" i="151"/>
  <c r="H8" i="151"/>
  <c r="E8" i="151"/>
  <c r="T7" i="151"/>
  <c r="T14" i="151" s="1"/>
  <c r="Q7" i="151"/>
  <c r="Q14" i="151" s="1"/>
  <c r="N7" i="151"/>
  <c r="N14" i="151" s="1"/>
  <c r="K7" i="151"/>
  <c r="K14" i="151" s="1"/>
  <c r="H7" i="151"/>
  <c r="E7" i="151"/>
  <c r="U14" i="152" l="1"/>
  <c r="U12" i="151"/>
  <c r="U13" i="151"/>
  <c r="U11" i="151"/>
  <c r="U10" i="151"/>
  <c r="U9" i="151"/>
  <c r="U8" i="151"/>
  <c r="U7" i="151"/>
  <c r="E15" i="151"/>
  <c r="F15" i="151"/>
  <c r="L15" i="151"/>
  <c r="U14" i="151" l="1"/>
</calcChain>
</file>

<file path=xl/sharedStrings.xml><?xml version="1.0" encoding="utf-8"?>
<sst xmlns="http://schemas.openxmlformats.org/spreadsheetml/2006/main" count="635" uniqueCount="72">
  <si>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</si>
  <si>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</si>
  <si>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</si>
  <si>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</si>
  <si>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</si>
  <si>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</si>
  <si>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</si>
  <si>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</si>
  <si>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</si>
  <si>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</si>
  <si>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</si>
  <si>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</si>
  <si>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</si>
  <si>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</si>
  <si>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</si>
  <si>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</si>
  <si>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</si>
  <si>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</si>
  <si>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</si>
  <si>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</si>
  <si>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</si>
  <si>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</si>
  <si>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</si>
  <si>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</si>
  <si>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</si>
  <si>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</si>
  <si>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</si>
  <si>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※1　自然動態、社会動態及び転居は、前１月分の状況です。
※2　合計欄及び前月については、平成27年国勢調査確報値から推計した世帯数及び常住人口です。
※3　管内別の内訳については、平成22年国勢調査確報値から推計した世帯数及び常住人口です。
※4　このため、管内別の世帯数及び常住人口の合計は、合計欄の世帯数及び常住人口と一致しません。</t>
    <rPh sb="54" eb="56">
      <t>カクホウ</t>
    </rPh>
    <phoneticPr fontId="2"/>
  </si>
  <si>
    <t>(平成29年1月 1日現在）</t>
    <phoneticPr fontId="2"/>
  </si>
  <si>
    <t>(平成29年 2月 1日現在）</t>
    <phoneticPr fontId="2"/>
  </si>
  <si>
    <t>(平成29年 3月 1日現在）</t>
    <phoneticPr fontId="2"/>
  </si>
  <si>
    <t>(平成29年 5月 1日現在）</t>
    <phoneticPr fontId="2"/>
  </si>
  <si>
    <t>(平成29年 4月 1日現在）</t>
    <phoneticPr fontId="2"/>
  </si>
  <si>
    <t xml:space="preserve">※1　自然動態、社会動態及び転居は、前１月分の状況です。
</t>
    <phoneticPr fontId="2"/>
  </si>
  <si>
    <t>(平成29年 6月 1日現在）</t>
    <phoneticPr fontId="2"/>
  </si>
  <si>
    <t>(平成29年 7月 1日現在）</t>
    <phoneticPr fontId="2"/>
  </si>
  <si>
    <t>(平成29年 8月 1日現在）</t>
    <phoneticPr fontId="2"/>
  </si>
  <si>
    <t>(平成29年 9月 1日現在）</t>
    <phoneticPr fontId="2"/>
  </si>
  <si>
    <t>(平成29年10月 1日現在）</t>
    <phoneticPr fontId="2"/>
  </si>
  <si>
    <t>(平成29年11月 1日現在）</t>
    <phoneticPr fontId="2"/>
  </si>
  <si>
    <t>(平成29年12月 1日現在）</t>
    <phoneticPr fontId="2"/>
  </si>
  <si>
    <t>(平成30年1月 1日現在）</t>
    <phoneticPr fontId="2"/>
  </si>
  <si>
    <r>
      <t>平成２９年　人口動態（管内別</t>
    </r>
    <r>
      <rPr>
        <sz val="20"/>
        <rFont val="Arial Narrow"/>
        <family val="2"/>
      </rPr>
      <t>)</t>
    </r>
    <rPh sb="0" eb="2">
      <t>ヘイセイ</t>
    </rPh>
    <phoneticPr fontId="2"/>
  </si>
  <si>
    <t>（単位　人）</t>
    <rPh sb="1" eb="3">
      <t>タンイ</t>
    </rPh>
    <rPh sb="4" eb="5">
      <t>ニン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</si>
  <si>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</si>
  <si>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</si>
  <si>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平　成　２　９　年　　　人　口　動　態</t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</si>
  <si>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</si>
  <si>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</si>
  <si>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</si>
  <si>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</si>
  <si>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</si>
  <si>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</si>
  <si>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</si>
  <si>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</si>
  <si>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</si>
  <si>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</si>
  <si>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</si>
  <si>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</si>
  <si>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</si>
  <si>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</si>
  <si>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</si>
  <si>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</si>
  <si>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</si>
  <si>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</si>
  <si>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</si>
  <si>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</si>
  <si>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</si>
  <si>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</si>
  <si>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</si>
  <si>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</si>
  <si>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H29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H30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2" eb="43">
      <t>ネン</t>
    </rPh>
    <rPh sb="44" eb="45">
      <t>ガツ</t>
    </rPh>
    <rPh sb="46" eb="47">
      <t>ニチ</t>
    </rPh>
    <rPh sb="51" eb="52">
      <t>ネン</t>
    </rPh>
    <rPh sb="53" eb="54">
      <t>ガツ</t>
    </rPh>
    <rPh sb="55" eb="56">
      <t>ニチ</t>
    </rPh>
    <rPh sb="56" eb="58">
      <t>ゲンザイ</t>
    </rPh>
    <rPh sb="60" eb="62">
      <t>シュウケイ</t>
    </rPh>
    <rPh sb="64" eb="66">
      <t>スウチ</t>
    </rPh>
    <rPh sb="67" eb="69">
      <t>カクツキ</t>
    </rPh>
    <rPh sb="70" eb="72">
      <t>イドウ</t>
    </rPh>
    <rPh sb="72" eb="73">
      <t>ブン</t>
    </rPh>
    <rPh sb="76" eb="78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</si>
</sst>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Arial Narrow"/>
      <family val="2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3" applyFont="1" applyBorder="1">
      <alignment vertical="center"/>
    </xf>
    <xf numFmtId="177" fontId="4" fillId="0" borderId="1" xfId="3" applyNumberFormat="1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3" applyFont="1" applyBorder="1">
      <alignment vertical="center"/>
    </xf>
    <xf numFmtId="177" fontId="4" fillId="0" borderId="2" xfId="3" applyNumberFormat="1" applyFont="1" applyBorder="1">
      <alignment vertical="center"/>
    </xf>
    <xf numFmtId="176" fontId="4" fillId="0" borderId="3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2" borderId="8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5" fillId="2" borderId="8" xfId="2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left" vertical="center"/>
    </xf>
    <xf numFmtId="176" fontId="11" fillId="0" borderId="0" xfId="2" applyNumberFormat="1" applyFont="1" applyAlignment="1">
      <alignment horizontal="right" vertical="center"/>
    </xf>
    <xf numFmtId="176" fontId="11" fillId="0" borderId="22" xfId="2" applyNumberFormat="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1" fillId="0" borderId="18" xfId="2" applyNumberFormat="1" applyFont="1" applyBorder="1" applyAlignment="1">
      <alignment horizontal="center" vertical="center"/>
    </xf>
    <xf numFmtId="176" fontId="11" fillId="0" borderId="27" xfId="2" applyNumberFormat="1" applyFont="1" applyBorder="1" applyAlignment="1">
      <alignment horizontal="center" vertical="center"/>
    </xf>
    <xf numFmtId="179" fontId="10" fillId="0" borderId="22" xfId="4" applyNumberFormat="1" applyFont="1" applyBorder="1">
      <alignment vertical="center"/>
    </xf>
    <xf numFmtId="179" fontId="10" fillId="0" borderId="1" xfId="4" applyNumberFormat="1" applyFont="1" applyBorder="1">
      <alignment vertical="center"/>
    </xf>
    <xf numFmtId="179" fontId="10" fillId="0" borderId="27" xfId="4" applyNumberFormat="1" applyFont="1" applyBorder="1">
      <alignment vertical="center"/>
    </xf>
    <xf numFmtId="179" fontId="10" fillId="0" borderId="17" xfId="4" applyNumberFormat="1" applyFont="1" applyBorder="1">
      <alignment vertical="center"/>
    </xf>
    <xf numFmtId="179" fontId="10" fillId="0" borderId="18" xfId="4" applyNumberFormat="1" applyFont="1" applyBorder="1">
      <alignment vertical="center"/>
    </xf>
    <xf numFmtId="179" fontId="10" fillId="0" borderId="28" xfId="2" applyNumberFormat="1" applyFont="1" applyFill="1" applyBorder="1" applyAlignment="1">
      <alignment vertical="center"/>
    </xf>
    <xf numFmtId="179" fontId="10" fillId="0" borderId="1" xfId="2" applyNumberFormat="1" applyFont="1" applyFill="1" applyBorder="1" applyAlignment="1">
      <alignment vertical="center"/>
    </xf>
    <xf numFmtId="179" fontId="10" fillId="0" borderId="27" xfId="2" applyNumberFormat="1" applyFont="1" applyFill="1" applyBorder="1" applyAlignment="1">
      <alignment vertical="center"/>
    </xf>
    <xf numFmtId="176" fontId="11" fillId="0" borderId="2" xfId="2" applyNumberFormat="1" applyFont="1" applyBorder="1" applyAlignment="1">
      <alignment horizontal="center" vertical="center"/>
    </xf>
    <xf numFmtId="179" fontId="10" fillId="0" borderId="29" xfId="4" applyNumberFormat="1" applyFont="1" applyBorder="1">
      <alignment vertical="center"/>
    </xf>
    <xf numFmtId="179" fontId="10" fillId="0" borderId="30" xfId="4" applyNumberFormat="1" applyFont="1" applyBorder="1">
      <alignment vertical="center"/>
    </xf>
    <xf numFmtId="179" fontId="10" fillId="0" borderId="31" xfId="4" applyNumberFormat="1" applyFont="1" applyBorder="1">
      <alignment vertical="center"/>
    </xf>
    <xf numFmtId="179" fontId="10" fillId="0" borderId="2" xfId="2" applyNumberFormat="1" applyFont="1" applyFill="1" applyBorder="1" applyAlignment="1">
      <alignment vertical="center"/>
    </xf>
    <xf numFmtId="179" fontId="10" fillId="0" borderId="23" xfId="2" applyNumberFormat="1" applyFont="1" applyFill="1" applyBorder="1" applyAlignment="1">
      <alignment vertical="center"/>
    </xf>
    <xf numFmtId="176" fontId="11" fillId="2" borderId="32" xfId="2" applyNumberFormat="1" applyFont="1" applyFill="1" applyBorder="1" applyAlignment="1">
      <alignment horizontal="center" vertical="center"/>
    </xf>
    <xf numFmtId="179" fontId="10" fillId="2" borderId="33" xfId="4" applyNumberFormat="1" applyFont="1" applyFill="1" applyBorder="1">
      <alignment vertical="center"/>
    </xf>
    <xf numFmtId="179" fontId="10" fillId="2" borderId="34" xfId="4" applyNumberFormat="1" applyFont="1" applyFill="1" applyBorder="1">
      <alignment vertical="center"/>
    </xf>
    <xf numFmtId="179" fontId="10" fillId="2" borderId="35" xfId="4" applyNumberFormat="1" applyFont="1" applyFill="1" applyBorder="1">
      <alignment vertical="center"/>
    </xf>
    <xf numFmtId="179" fontId="10" fillId="2" borderId="36" xfId="4" applyNumberFormat="1" applyFont="1" applyFill="1" applyBorder="1">
      <alignment vertical="center"/>
    </xf>
    <xf numFmtId="179" fontId="10" fillId="2" borderId="6" xfId="4" applyNumberFormat="1" applyFont="1" applyFill="1" applyBorder="1">
      <alignment vertical="center"/>
    </xf>
    <xf numFmtId="179" fontId="10" fillId="2" borderId="32" xfId="4" applyNumberFormat="1" applyFont="1" applyFill="1" applyBorder="1">
      <alignment vertical="center"/>
    </xf>
    <xf numFmtId="179" fontId="10" fillId="2" borderId="37" xfId="2" applyNumberFormat="1" applyFont="1" applyFill="1" applyBorder="1" applyAlignment="1">
      <alignment vertical="center"/>
    </xf>
    <xf numFmtId="179" fontId="10" fillId="2" borderId="34" xfId="2" applyNumberFormat="1" applyFont="1" applyFill="1" applyBorder="1" applyAlignment="1">
      <alignment vertical="center"/>
    </xf>
    <xf numFmtId="179" fontId="10" fillId="2" borderId="35" xfId="2" applyNumberFormat="1" applyFont="1" applyFill="1" applyBorder="1" applyAlignment="1">
      <alignment vertical="center"/>
    </xf>
    <xf numFmtId="176" fontId="13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13" fillId="0" borderId="2" xfId="5" applyNumberFormat="1" applyFont="1" applyBorder="1" applyAlignment="1">
      <alignment horizontal="center" vertical="center"/>
    </xf>
    <xf numFmtId="176" fontId="3" fillId="0" borderId="1" xfId="5" applyNumberFormat="1" applyFont="1" applyFill="1" applyBorder="1" applyAlignment="1">
      <alignment horizontal="center" vertical="center"/>
    </xf>
    <xf numFmtId="176" fontId="14" fillId="0" borderId="1" xfId="2" applyNumberFormat="1" applyFont="1" applyFill="1" applyBorder="1" applyAlignment="1">
      <alignment vertical="center"/>
    </xf>
    <xf numFmtId="176" fontId="3" fillId="0" borderId="1" xfId="4" applyNumberFormat="1" applyFont="1" applyFill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3" fillId="0" borderId="2" xfId="5" applyNumberFormat="1" applyFont="1" applyFill="1" applyBorder="1" applyAlignment="1">
      <alignment horizontal="center" vertical="center"/>
    </xf>
    <xf numFmtId="176" fontId="13" fillId="2" borderId="4" xfId="5" applyNumberFormat="1" applyFont="1" applyFill="1" applyBorder="1" applyAlignment="1">
      <alignment horizontal="center" vertical="center"/>
    </xf>
    <xf numFmtId="176" fontId="3" fillId="2" borderId="32" xfId="5" applyNumberFormat="1" applyFont="1" applyFill="1" applyBorder="1" applyAlignment="1">
      <alignment vertical="center"/>
    </xf>
    <xf numFmtId="176" fontId="11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1" fillId="0" borderId="23" xfId="2" applyNumberFormat="1" applyFont="1" applyBorder="1" applyAlignment="1">
      <alignment horizontal="center" vertical="center"/>
    </xf>
    <xf numFmtId="176" fontId="10" fillId="0" borderId="26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0" fillId="0" borderId="18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11" fillId="0" borderId="14" xfId="2" applyNumberFormat="1" applyFont="1" applyBorder="1" applyAlignment="1">
      <alignment horizontal="center" vertical="center"/>
    </xf>
    <xf numFmtId="176" fontId="10" fillId="0" borderId="15" xfId="2" applyNumberFormat="1" applyFont="1" applyBorder="1" applyAlignment="1">
      <alignment horizontal="center" vertical="center"/>
    </xf>
    <xf numFmtId="176" fontId="10" fillId="0" borderId="16" xfId="2" applyNumberFormat="1" applyFont="1" applyBorder="1" applyAlignment="1">
      <alignment horizontal="center" vertical="center"/>
    </xf>
    <xf numFmtId="176" fontId="11" fillId="0" borderId="19" xfId="2" applyNumberFormat="1" applyFont="1" applyBorder="1" applyAlignment="1">
      <alignment horizontal="center" vertical="center"/>
    </xf>
    <xf numFmtId="176" fontId="11" fillId="0" borderId="20" xfId="2" applyNumberFormat="1" applyFont="1" applyBorder="1" applyAlignment="1">
      <alignment horizontal="center" vertical="center"/>
    </xf>
    <xf numFmtId="176" fontId="11" fillId="0" borderId="21" xfId="2" applyNumberFormat="1" applyFont="1" applyBorder="1" applyAlignment="1">
      <alignment horizontal="center" vertical="center"/>
    </xf>
    <xf numFmtId="176" fontId="11" fillId="0" borderId="24" xfId="2" applyNumberFormat="1" applyFont="1" applyBorder="1" applyAlignment="1">
      <alignment horizontal="center" vertical="center"/>
    </xf>
    <xf numFmtId="176" fontId="11" fillId="0" borderId="11" xfId="2" applyNumberFormat="1" applyFont="1" applyBorder="1" applyAlignment="1">
      <alignment horizontal="center" vertical="center"/>
    </xf>
    <xf numFmtId="176" fontId="11" fillId="0" borderId="25" xfId="2" applyNumberFormat="1" applyFont="1" applyBorder="1" applyAlignment="1">
      <alignment horizontal="center" vertical="center"/>
    </xf>
    <xf numFmtId="176" fontId="11" fillId="0" borderId="22" xfId="2" applyNumberFormat="1" applyFont="1" applyBorder="1" applyAlignment="1">
      <alignment horizontal="center" vertical="center"/>
    </xf>
    <xf numFmtId="176" fontId="13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15" fillId="0" borderId="0" xfId="5" applyNumberFormat="1" applyFont="1" applyAlignment="1">
      <alignment vertical="center" wrapText="1"/>
    </xf>
    <xf numFmtId="0" fontId="12" fillId="0" borderId="0" xfId="5" applyFont="1" applyAlignment="1">
      <alignment horizontal="center" vertical="center"/>
    </xf>
    <xf numFmtId="176" fontId="13" fillId="0" borderId="2" xfId="5" applyNumberFormat="1" applyFont="1" applyBorder="1" applyAlignment="1">
      <alignment horizontal="center" vertical="center" shrinkToFit="1"/>
    </xf>
    <xf numFmtId="176" fontId="3" fillId="0" borderId="38" xfId="5" applyNumberFormat="1" applyFont="1" applyBorder="1" applyAlignment="1">
      <alignment horizontal="center" vertical="center" shrinkToFit="1"/>
    </xf>
    <xf numFmtId="176" fontId="3" fillId="0" borderId="3" xfId="5" applyNumberFormat="1" applyFont="1" applyBorder="1" applyAlignment="1">
      <alignment horizontal="center" vertical="center" shrinkToFit="1"/>
    </xf>
    <xf numFmtId="176" fontId="3" fillId="0" borderId="1" xfId="5" applyNumberFormat="1" applyFont="1" applyBorder="1" applyAlignment="1">
      <alignment vertical="center"/>
    </xf>
    <xf numFmtId="176" fontId="13" fillId="0" borderId="2" xfId="5" applyNumberFormat="1" applyFont="1" applyBorder="1" applyAlignment="1">
      <alignment horizontal="center" vertical="center" wrapText="1"/>
    </xf>
    <xf numFmtId="176" fontId="3" fillId="0" borderId="38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wrapText="1"/>
    </xf>
    <xf numFmtId="176" fontId="13" fillId="0" borderId="1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vertical="top" wrapText="1"/>
    </xf>
    <xf numFmtId="176" fontId="4" fillId="0" borderId="0" xfId="2" applyNumberFormat="1" applyFont="1" applyBorder="1" applyAlignment="1">
      <alignment vertical="top" wrapText="1"/>
    </xf>
    <xf numFmtId="176" fontId="7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 shrinkToFit="1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tabSelected="1" topLeftCell="A2" zoomScaleNormal="100" workbookViewId="0">
      <selection activeCell="W9" sqref="W9"/>
    </sheetView>
  </sheetViews>
  <sheetFormatPr defaultRowHeight="13.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ht="14.25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40"/>
      <c r="T2" s="40"/>
      <c r="U2" s="42" t="s">
        <v>43</v>
      </c>
    </row>
    <row r="3" spans="1:21" ht="24.75" customHeight="1">
      <c r="A3" s="84"/>
      <c r="B3" s="90" t="s">
        <v>1</v>
      </c>
      <c r="C3" s="91"/>
      <c r="D3" s="91"/>
      <c r="E3" s="91"/>
      <c r="F3" s="91"/>
      <c r="G3" s="91"/>
      <c r="H3" s="92"/>
      <c r="I3" s="90" t="s">
        <v>2</v>
      </c>
      <c r="J3" s="91"/>
      <c r="K3" s="91"/>
      <c r="L3" s="91"/>
      <c r="M3" s="91"/>
      <c r="N3" s="91"/>
      <c r="O3" s="92"/>
      <c r="P3" s="87" t="s">
        <v>3</v>
      </c>
      <c r="Q3" s="84"/>
      <c r="R3" s="88"/>
      <c r="S3" s="93" t="s">
        <v>44</v>
      </c>
      <c r="T3" s="94"/>
      <c r="U3" s="95"/>
    </row>
    <row r="4" spans="1:21" ht="24.75" customHeight="1">
      <c r="A4" s="84"/>
      <c r="B4" s="99" t="s">
        <v>4</v>
      </c>
      <c r="C4" s="84"/>
      <c r="D4" s="84"/>
      <c r="E4" s="83" t="s">
        <v>5</v>
      </c>
      <c r="F4" s="84"/>
      <c r="G4" s="84"/>
      <c r="H4" s="85" t="s">
        <v>45</v>
      </c>
      <c r="I4" s="99" t="s">
        <v>6</v>
      </c>
      <c r="J4" s="84"/>
      <c r="K4" s="84"/>
      <c r="L4" s="83" t="s">
        <v>7</v>
      </c>
      <c r="M4" s="84"/>
      <c r="N4" s="84"/>
      <c r="O4" s="85" t="s">
        <v>45</v>
      </c>
      <c r="P4" s="87" t="s">
        <v>8</v>
      </c>
      <c r="Q4" s="84"/>
      <c r="R4" s="88"/>
      <c r="S4" s="96"/>
      <c r="T4" s="97"/>
      <c r="U4" s="98"/>
    </row>
    <row r="5" spans="1:21" ht="24.75" customHeight="1">
      <c r="A5" s="84"/>
      <c r="B5" s="43" t="s">
        <v>9</v>
      </c>
      <c r="C5" s="44" t="s">
        <v>10</v>
      </c>
      <c r="D5" s="44" t="s">
        <v>12</v>
      </c>
      <c r="E5" s="44" t="s">
        <v>9</v>
      </c>
      <c r="F5" s="44" t="s">
        <v>10</v>
      </c>
      <c r="G5" s="44" t="s">
        <v>12</v>
      </c>
      <c r="H5" s="86"/>
      <c r="I5" s="43" t="s">
        <v>9</v>
      </c>
      <c r="J5" s="44" t="s">
        <v>10</v>
      </c>
      <c r="K5" s="44" t="s">
        <v>45</v>
      </c>
      <c r="L5" s="44" t="s">
        <v>9</v>
      </c>
      <c r="M5" s="44" t="s">
        <v>10</v>
      </c>
      <c r="N5" s="44" t="s">
        <v>12</v>
      </c>
      <c r="O5" s="86"/>
      <c r="P5" s="45" t="s">
        <v>9</v>
      </c>
      <c r="Q5" s="44" t="s">
        <v>10</v>
      </c>
      <c r="R5" s="46" t="s">
        <v>12</v>
      </c>
      <c r="S5" s="43" t="s">
        <v>9</v>
      </c>
      <c r="T5" s="44" t="s">
        <v>10</v>
      </c>
      <c r="U5" s="47" t="s">
        <v>45</v>
      </c>
    </row>
    <row r="6" spans="1:21" ht="30.75" customHeight="1">
      <c r="A6" s="44" t="s">
        <v>13</v>
      </c>
      <c r="B6" s="48">
        <v>119</v>
      </c>
      <c r="C6" s="49">
        <v>122</v>
      </c>
      <c r="D6" s="49">
        <v>241</v>
      </c>
      <c r="E6" s="49">
        <v>292</v>
      </c>
      <c r="F6" s="49">
        <v>264</v>
      </c>
      <c r="G6" s="49">
        <v>556</v>
      </c>
      <c r="H6" s="50">
        <v>-315</v>
      </c>
      <c r="I6" s="48">
        <v>921</v>
      </c>
      <c r="J6" s="49">
        <v>490</v>
      </c>
      <c r="K6" s="49">
        <v>1411</v>
      </c>
      <c r="L6" s="49">
        <v>896</v>
      </c>
      <c r="M6" s="49">
        <v>581</v>
      </c>
      <c r="N6" s="49">
        <v>1477</v>
      </c>
      <c r="O6" s="50">
        <v>-66</v>
      </c>
      <c r="P6" s="51">
        <v>-96</v>
      </c>
      <c r="Q6" s="51">
        <v>-41</v>
      </c>
      <c r="R6" s="52">
        <v>-137</v>
      </c>
      <c r="S6" s="53">
        <v>-148</v>
      </c>
      <c r="T6" s="54">
        <v>-233</v>
      </c>
      <c r="U6" s="55">
        <v>-381</v>
      </c>
    </row>
    <row r="7" spans="1:21" ht="30.75" customHeight="1">
      <c r="A7" s="44" t="s">
        <v>25</v>
      </c>
      <c r="B7" s="48">
        <v>185</v>
      </c>
      <c r="C7" s="49">
        <v>196</v>
      </c>
      <c r="D7" s="49">
        <v>381</v>
      </c>
      <c r="E7" s="49">
        <v>383</v>
      </c>
      <c r="F7" s="49">
        <v>317</v>
      </c>
      <c r="G7" s="49">
        <v>700</v>
      </c>
      <c r="H7" s="50">
        <v>-319</v>
      </c>
      <c r="I7" s="48">
        <v>859</v>
      </c>
      <c r="J7" s="49">
        <v>587</v>
      </c>
      <c r="K7" s="49">
        <v>1446</v>
      </c>
      <c r="L7" s="49">
        <v>1054</v>
      </c>
      <c r="M7" s="49">
        <v>791</v>
      </c>
      <c r="N7" s="49">
        <v>1845</v>
      </c>
      <c r="O7" s="50">
        <v>-399</v>
      </c>
      <c r="P7" s="51">
        <v>30</v>
      </c>
      <c r="Q7" s="51">
        <v>-9</v>
      </c>
      <c r="R7" s="52">
        <v>21</v>
      </c>
      <c r="S7" s="53">
        <v>-393</v>
      </c>
      <c r="T7" s="54">
        <v>-325</v>
      </c>
      <c r="U7" s="55">
        <v>-718</v>
      </c>
    </row>
    <row r="8" spans="1:21" ht="30.75" customHeight="1">
      <c r="A8" s="44" t="s">
        <v>14</v>
      </c>
      <c r="B8" s="48">
        <v>56</v>
      </c>
      <c r="C8" s="49">
        <v>46</v>
      </c>
      <c r="D8" s="49">
        <v>102</v>
      </c>
      <c r="E8" s="49">
        <v>168</v>
      </c>
      <c r="F8" s="49">
        <v>148</v>
      </c>
      <c r="G8" s="49">
        <v>316</v>
      </c>
      <c r="H8" s="50">
        <v>-214</v>
      </c>
      <c r="I8" s="48">
        <v>338</v>
      </c>
      <c r="J8" s="49">
        <v>250</v>
      </c>
      <c r="K8" s="49">
        <v>588</v>
      </c>
      <c r="L8" s="49">
        <v>475</v>
      </c>
      <c r="M8" s="49">
        <v>377</v>
      </c>
      <c r="N8" s="49">
        <v>852</v>
      </c>
      <c r="O8" s="50">
        <v>-264</v>
      </c>
      <c r="P8" s="51">
        <v>106</v>
      </c>
      <c r="Q8" s="51">
        <v>91</v>
      </c>
      <c r="R8" s="52">
        <v>197</v>
      </c>
      <c r="S8" s="53">
        <v>-249</v>
      </c>
      <c r="T8" s="54">
        <v>-229</v>
      </c>
      <c r="U8" s="55">
        <v>-478</v>
      </c>
    </row>
    <row r="9" spans="1:21" ht="30.75" customHeight="1">
      <c r="A9" s="44" t="s">
        <v>15</v>
      </c>
      <c r="B9" s="48">
        <v>63</v>
      </c>
      <c r="C9" s="49">
        <v>82</v>
      </c>
      <c r="D9" s="49">
        <v>145</v>
      </c>
      <c r="E9" s="49">
        <v>120</v>
      </c>
      <c r="F9" s="49">
        <v>106</v>
      </c>
      <c r="G9" s="49">
        <v>226</v>
      </c>
      <c r="H9" s="50">
        <v>-81</v>
      </c>
      <c r="I9" s="48">
        <v>278</v>
      </c>
      <c r="J9" s="49">
        <v>194</v>
      </c>
      <c r="K9" s="49">
        <v>472</v>
      </c>
      <c r="L9" s="49">
        <v>370</v>
      </c>
      <c r="M9" s="49">
        <v>330</v>
      </c>
      <c r="N9" s="49">
        <v>700</v>
      </c>
      <c r="O9" s="50">
        <v>-228</v>
      </c>
      <c r="P9" s="51">
        <v>-59</v>
      </c>
      <c r="Q9" s="51">
        <v>-57</v>
      </c>
      <c r="R9" s="52">
        <v>-116</v>
      </c>
      <c r="S9" s="53">
        <v>-149</v>
      </c>
      <c r="T9" s="54">
        <v>-160</v>
      </c>
      <c r="U9" s="55">
        <v>-309</v>
      </c>
    </row>
    <row r="10" spans="1:21" ht="30.75" customHeight="1">
      <c r="A10" s="44" t="s">
        <v>16</v>
      </c>
      <c r="B10" s="48">
        <v>28</v>
      </c>
      <c r="C10" s="49">
        <v>26</v>
      </c>
      <c r="D10" s="49">
        <v>54</v>
      </c>
      <c r="E10" s="49">
        <v>60</v>
      </c>
      <c r="F10" s="49">
        <v>42</v>
      </c>
      <c r="G10" s="49">
        <v>102</v>
      </c>
      <c r="H10" s="50">
        <v>-48</v>
      </c>
      <c r="I10" s="48">
        <v>107</v>
      </c>
      <c r="J10" s="49">
        <v>73</v>
      </c>
      <c r="K10" s="49">
        <v>180</v>
      </c>
      <c r="L10" s="49">
        <v>142</v>
      </c>
      <c r="M10" s="49">
        <v>119</v>
      </c>
      <c r="N10" s="49">
        <v>261</v>
      </c>
      <c r="O10" s="50">
        <v>-81</v>
      </c>
      <c r="P10" s="51">
        <v>36</v>
      </c>
      <c r="Q10" s="51">
        <v>20</v>
      </c>
      <c r="R10" s="52">
        <v>56</v>
      </c>
      <c r="S10" s="53">
        <v>-67</v>
      </c>
      <c r="T10" s="54">
        <v>-62</v>
      </c>
      <c r="U10" s="55">
        <v>-129</v>
      </c>
    </row>
    <row r="11" spans="1:21" ht="30.75" customHeight="1">
      <c r="A11" s="44" t="s">
        <v>17</v>
      </c>
      <c r="B11" s="48">
        <v>1</v>
      </c>
      <c r="C11" s="49">
        <v>1</v>
      </c>
      <c r="D11" s="49">
        <v>2</v>
      </c>
      <c r="E11" s="49">
        <v>20</v>
      </c>
      <c r="F11" s="49">
        <v>16</v>
      </c>
      <c r="G11" s="49">
        <v>36</v>
      </c>
      <c r="H11" s="50">
        <v>-34</v>
      </c>
      <c r="I11" s="48">
        <v>4</v>
      </c>
      <c r="J11" s="49">
        <v>8</v>
      </c>
      <c r="K11" s="49">
        <v>12</v>
      </c>
      <c r="L11" s="49">
        <v>10</v>
      </c>
      <c r="M11" s="49">
        <v>10</v>
      </c>
      <c r="N11" s="49">
        <v>20</v>
      </c>
      <c r="O11" s="50">
        <v>-8</v>
      </c>
      <c r="P11" s="51">
        <v>-3</v>
      </c>
      <c r="Q11" s="51">
        <v>0</v>
      </c>
      <c r="R11" s="52">
        <v>-3</v>
      </c>
      <c r="S11" s="53">
        <v>-25</v>
      </c>
      <c r="T11" s="54">
        <v>-17</v>
      </c>
      <c r="U11" s="55">
        <v>-42</v>
      </c>
    </row>
    <row r="12" spans="1:21" ht="30.75" customHeight="1" thickBot="1">
      <c r="A12" s="56" t="s">
        <v>20</v>
      </c>
      <c r="B12" s="57">
        <v>51</v>
      </c>
      <c r="C12" s="58">
        <v>41</v>
      </c>
      <c r="D12" s="49">
        <v>92</v>
      </c>
      <c r="E12" s="58">
        <v>60</v>
      </c>
      <c r="F12" s="58">
        <v>77</v>
      </c>
      <c r="G12" s="49">
        <v>137</v>
      </c>
      <c r="H12" s="50">
        <v>-45</v>
      </c>
      <c r="I12" s="57">
        <v>109</v>
      </c>
      <c r="J12" s="58">
        <v>101</v>
      </c>
      <c r="K12" s="49">
        <v>210</v>
      </c>
      <c r="L12" s="58">
        <v>156</v>
      </c>
      <c r="M12" s="58">
        <v>135</v>
      </c>
      <c r="N12" s="49">
        <v>291</v>
      </c>
      <c r="O12" s="59">
        <v>-81</v>
      </c>
      <c r="P12" s="51">
        <v>-14</v>
      </c>
      <c r="Q12" s="51">
        <v>-4</v>
      </c>
      <c r="R12" s="52">
        <v>-18</v>
      </c>
      <c r="S12" s="53">
        <v>-56</v>
      </c>
      <c r="T12" s="60">
        <v>-70</v>
      </c>
      <c r="U12" s="61">
        <v>-126</v>
      </c>
    </row>
    <row r="13" spans="1:21" ht="30.75" customHeight="1" thickTop="1" thickBot="1">
      <c r="A13" s="62" t="s">
        <v>44</v>
      </c>
      <c r="B13" s="63">
        <v>503</v>
      </c>
      <c r="C13" s="64">
        <v>514</v>
      </c>
      <c r="D13" s="64">
        <v>1017</v>
      </c>
      <c r="E13" s="64">
        <v>1103</v>
      </c>
      <c r="F13" s="64">
        <v>970</v>
      </c>
      <c r="G13" s="64">
        <v>2073</v>
      </c>
      <c r="H13" s="65">
        <v>-1056</v>
      </c>
      <c r="I13" s="63">
        <v>2616</v>
      </c>
      <c r="J13" s="66">
        <v>1703</v>
      </c>
      <c r="K13" s="64">
        <v>4319</v>
      </c>
      <c r="L13" s="64">
        <v>3103</v>
      </c>
      <c r="M13" s="64">
        <v>2343</v>
      </c>
      <c r="N13" s="64">
        <v>5446</v>
      </c>
      <c r="O13" s="65">
        <v>-1127</v>
      </c>
      <c r="P13" s="67">
        <v>0</v>
      </c>
      <c r="Q13" s="68">
        <v>0</v>
      </c>
      <c r="R13" s="68">
        <v>0</v>
      </c>
      <c r="S13" s="69">
        <v>-1087</v>
      </c>
      <c r="T13" s="70">
        <v>-1096</v>
      </c>
      <c r="U13" s="71">
        <v>-2183</v>
      </c>
    </row>
    <row r="14" spans="1:2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Z14" sqref="Z14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34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118"/>
    </row>
    <row r="7" spans="1:21" ht="36.75" customHeight="1">
      <c r="A7" s="31" t="s">
        <v>13</v>
      </c>
      <c r="B7" s="5">
        <v>21401</v>
      </c>
      <c r="C7" s="5">
        <v>22988</v>
      </c>
      <c r="D7" s="5">
        <v>22153</v>
      </c>
      <c r="E7" s="5">
        <f t="shared" ref="E7:E13" si="0">SUM(C7:D7)</f>
        <v>45141</v>
      </c>
      <c r="F7" s="6">
        <v>7</v>
      </c>
      <c r="G7" s="6">
        <v>7</v>
      </c>
      <c r="H7" s="6">
        <f t="shared" ref="H7:H14" si="1">SUM(F7+G7)</f>
        <v>14</v>
      </c>
      <c r="I7" s="6">
        <v>16</v>
      </c>
      <c r="J7" s="6">
        <v>21</v>
      </c>
      <c r="K7" s="6">
        <f t="shared" ref="K7:K13" si="2">SUM(I7+J7)</f>
        <v>37</v>
      </c>
      <c r="L7" s="6">
        <v>59</v>
      </c>
      <c r="M7" s="6">
        <v>31</v>
      </c>
      <c r="N7" s="6">
        <f t="shared" ref="N7:N13" si="3">SUM(L7+M7)</f>
        <v>90</v>
      </c>
      <c r="O7" s="6">
        <v>61</v>
      </c>
      <c r="P7" s="6">
        <v>41</v>
      </c>
      <c r="Q7" s="6">
        <f t="shared" ref="Q7:Q13" si="4">SUM(O7+P7)</f>
        <v>102</v>
      </c>
      <c r="R7" s="7">
        <v>-4</v>
      </c>
      <c r="S7" s="7">
        <v>-3</v>
      </c>
      <c r="T7" s="7">
        <f>SUM(R7+S7)</f>
        <v>-7</v>
      </c>
      <c r="U7" s="8">
        <f>H7-K7+N7-Q7+T7</f>
        <v>-42</v>
      </c>
    </row>
    <row r="8" spans="1:21" ht="36.75" customHeight="1">
      <c r="A8" s="31" t="s">
        <v>25</v>
      </c>
      <c r="B8" s="5">
        <v>28197</v>
      </c>
      <c r="C8" s="5">
        <v>32090</v>
      </c>
      <c r="D8" s="5">
        <v>31791</v>
      </c>
      <c r="E8" s="5">
        <f t="shared" si="0"/>
        <v>63881</v>
      </c>
      <c r="F8" s="6">
        <v>16</v>
      </c>
      <c r="G8" s="6">
        <v>19</v>
      </c>
      <c r="H8" s="6">
        <f t="shared" si="1"/>
        <v>35</v>
      </c>
      <c r="I8" s="6">
        <v>24</v>
      </c>
      <c r="J8" s="6">
        <v>31</v>
      </c>
      <c r="K8" s="6">
        <f t="shared" si="2"/>
        <v>55</v>
      </c>
      <c r="L8" s="6">
        <v>56</v>
      </c>
      <c r="M8" s="6">
        <v>46</v>
      </c>
      <c r="N8" s="6">
        <f t="shared" si="3"/>
        <v>102</v>
      </c>
      <c r="O8" s="6">
        <v>74</v>
      </c>
      <c r="P8" s="6">
        <v>68</v>
      </c>
      <c r="Q8" s="6">
        <f t="shared" si="4"/>
        <v>142</v>
      </c>
      <c r="R8" s="7">
        <v>-6</v>
      </c>
      <c r="S8" s="7">
        <v>3</v>
      </c>
      <c r="T8" s="7">
        <f t="shared" ref="T8:T9" si="5">SUM(R8+S8)</f>
        <v>-3</v>
      </c>
      <c r="U8" s="8">
        <f>H8-K8+N8-Q8+T8</f>
        <v>-63</v>
      </c>
    </row>
    <row r="9" spans="1:21" ht="36.75" customHeight="1">
      <c r="A9" s="31" t="s">
        <v>14</v>
      </c>
      <c r="B9" s="5">
        <v>10514</v>
      </c>
      <c r="C9" s="5">
        <v>12142</v>
      </c>
      <c r="D9" s="5">
        <v>12059</v>
      </c>
      <c r="E9" s="5">
        <f t="shared" si="0"/>
        <v>24201</v>
      </c>
      <c r="F9" s="6">
        <v>6</v>
      </c>
      <c r="G9" s="6">
        <v>3</v>
      </c>
      <c r="H9" s="6">
        <f t="shared" si="1"/>
        <v>9</v>
      </c>
      <c r="I9" s="6">
        <v>12</v>
      </c>
      <c r="J9" s="6">
        <v>10</v>
      </c>
      <c r="K9" s="6">
        <f t="shared" si="2"/>
        <v>22</v>
      </c>
      <c r="L9" s="6">
        <v>20</v>
      </c>
      <c r="M9" s="6">
        <v>23</v>
      </c>
      <c r="N9" s="6">
        <f t="shared" si="3"/>
        <v>43</v>
      </c>
      <c r="O9" s="6">
        <v>25</v>
      </c>
      <c r="P9" s="6">
        <v>26</v>
      </c>
      <c r="Q9" s="6">
        <f t="shared" si="4"/>
        <v>51</v>
      </c>
      <c r="R9" s="7">
        <v>12</v>
      </c>
      <c r="S9" s="7">
        <v>5</v>
      </c>
      <c r="T9" s="7">
        <f t="shared" si="5"/>
        <v>17</v>
      </c>
      <c r="U9" s="8">
        <f t="shared" ref="U9:U13" si="6">H9-K9+N9-Q9+T9</f>
        <v>-4</v>
      </c>
    </row>
    <row r="10" spans="1:21" ht="36.75" customHeight="1">
      <c r="A10" s="31" t="s">
        <v>15</v>
      </c>
      <c r="B10" s="5">
        <v>9548</v>
      </c>
      <c r="C10" s="5">
        <v>11547</v>
      </c>
      <c r="D10" s="5">
        <v>12159</v>
      </c>
      <c r="E10" s="5">
        <f t="shared" si="0"/>
        <v>23706</v>
      </c>
      <c r="F10" s="6">
        <v>6</v>
      </c>
      <c r="G10" s="6">
        <v>8</v>
      </c>
      <c r="H10" s="6">
        <f t="shared" si="1"/>
        <v>14</v>
      </c>
      <c r="I10" s="6">
        <v>11</v>
      </c>
      <c r="J10" s="6">
        <v>10</v>
      </c>
      <c r="K10" s="6">
        <f t="shared" si="2"/>
        <v>21</v>
      </c>
      <c r="L10" s="6">
        <v>17</v>
      </c>
      <c r="M10" s="6">
        <v>16</v>
      </c>
      <c r="N10" s="6">
        <f t="shared" si="3"/>
        <v>33</v>
      </c>
      <c r="O10" s="6">
        <v>29</v>
      </c>
      <c r="P10" s="6">
        <v>23</v>
      </c>
      <c r="Q10" s="6">
        <f t="shared" si="4"/>
        <v>52</v>
      </c>
      <c r="R10" s="7">
        <v>4</v>
      </c>
      <c r="S10" s="7">
        <v>-3</v>
      </c>
      <c r="T10" s="7">
        <f>SUM(R10+S10)</f>
        <v>1</v>
      </c>
      <c r="U10" s="8">
        <f t="shared" si="6"/>
        <v>-25</v>
      </c>
    </row>
    <row r="11" spans="1:21" ht="36.75" customHeight="1">
      <c r="A11" s="31" t="s">
        <v>16</v>
      </c>
      <c r="B11" s="5">
        <v>3568</v>
      </c>
      <c r="C11" s="5">
        <v>4638</v>
      </c>
      <c r="D11" s="5">
        <v>4809</v>
      </c>
      <c r="E11" s="5">
        <f t="shared" si="0"/>
        <v>9447</v>
      </c>
      <c r="F11" s="6">
        <v>0</v>
      </c>
      <c r="G11" s="6">
        <v>2</v>
      </c>
      <c r="H11" s="6">
        <f t="shared" si="1"/>
        <v>2</v>
      </c>
      <c r="I11" s="6">
        <v>2</v>
      </c>
      <c r="J11" s="6">
        <v>1</v>
      </c>
      <c r="K11" s="6">
        <f t="shared" si="2"/>
        <v>3</v>
      </c>
      <c r="L11" s="6">
        <v>9</v>
      </c>
      <c r="M11" s="6">
        <v>9</v>
      </c>
      <c r="N11" s="6">
        <f t="shared" si="3"/>
        <v>18</v>
      </c>
      <c r="O11" s="6">
        <v>5</v>
      </c>
      <c r="P11" s="6">
        <v>6</v>
      </c>
      <c r="Q11" s="6">
        <f t="shared" si="4"/>
        <v>11</v>
      </c>
      <c r="R11" s="7">
        <v>-3</v>
      </c>
      <c r="S11" s="7">
        <v>-4</v>
      </c>
      <c r="T11" s="7">
        <f>SUM(R11+S11)</f>
        <v>-7</v>
      </c>
      <c r="U11" s="8">
        <f t="shared" si="6"/>
        <v>-1</v>
      </c>
    </row>
    <row r="12" spans="1:21" ht="36.75" customHeight="1">
      <c r="A12" s="31" t="s">
        <v>17</v>
      </c>
      <c r="B12" s="5">
        <v>482</v>
      </c>
      <c r="C12" s="5">
        <v>576</v>
      </c>
      <c r="D12" s="5">
        <v>612</v>
      </c>
      <c r="E12" s="5">
        <f t="shared" si="0"/>
        <v>1188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4</v>
      </c>
      <c r="K12" s="6">
        <f t="shared" si="2"/>
        <v>4</v>
      </c>
      <c r="L12" s="6">
        <v>0</v>
      </c>
      <c r="M12" s="6">
        <v>0</v>
      </c>
      <c r="N12" s="6">
        <f t="shared" si="3"/>
        <v>0</v>
      </c>
      <c r="O12" s="6">
        <v>2</v>
      </c>
      <c r="P12" s="6">
        <v>0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-6</v>
      </c>
    </row>
    <row r="13" spans="1:21" ht="36.75" customHeight="1" thickBot="1">
      <c r="A13" s="10" t="s">
        <v>20</v>
      </c>
      <c r="B13" s="11">
        <v>5091</v>
      </c>
      <c r="C13" s="11">
        <v>6763</v>
      </c>
      <c r="D13" s="11">
        <v>7047</v>
      </c>
      <c r="E13" s="5">
        <f t="shared" si="0"/>
        <v>13810</v>
      </c>
      <c r="F13" s="12">
        <v>4</v>
      </c>
      <c r="G13" s="12">
        <v>2</v>
      </c>
      <c r="H13" s="12">
        <f t="shared" si="1"/>
        <v>6</v>
      </c>
      <c r="I13" s="12">
        <v>6</v>
      </c>
      <c r="J13" s="12">
        <v>7</v>
      </c>
      <c r="K13" s="12">
        <f t="shared" si="2"/>
        <v>13</v>
      </c>
      <c r="L13" s="12">
        <v>10</v>
      </c>
      <c r="M13" s="12">
        <v>18</v>
      </c>
      <c r="N13" s="12">
        <f t="shared" si="3"/>
        <v>28</v>
      </c>
      <c r="O13" s="12">
        <v>15</v>
      </c>
      <c r="P13" s="12">
        <v>3</v>
      </c>
      <c r="Q13" s="12">
        <f t="shared" si="4"/>
        <v>18</v>
      </c>
      <c r="R13" s="13">
        <v>-3</v>
      </c>
      <c r="S13" s="13">
        <v>2</v>
      </c>
      <c r="T13" s="7">
        <f t="shared" ref="T13" si="7">SUM(R13+S13)</f>
        <v>-1</v>
      </c>
      <c r="U13" s="8">
        <f t="shared" si="6"/>
        <v>2</v>
      </c>
    </row>
    <row r="14" spans="1:21" s="15" customFormat="1" ht="36.75" customHeight="1" thickTop="1" thickBot="1">
      <c r="A14" s="19" t="s">
        <v>18</v>
      </c>
      <c r="B14" s="20">
        <f>SUM(B7:B13)</f>
        <v>78801</v>
      </c>
      <c r="C14" s="24">
        <f>SUM(C7:C13)</f>
        <v>90744</v>
      </c>
      <c r="D14" s="24">
        <f>SUM(D7:D13)</f>
        <v>90630</v>
      </c>
      <c r="E14" s="20">
        <f>C14+D14</f>
        <v>181374</v>
      </c>
      <c r="F14" s="20">
        <f>SUM(F7:F13)</f>
        <v>39</v>
      </c>
      <c r="G14" s="20">
        <f>SUM(G7:G13)</f>
        <v>41</v>
      </c>
      <c r="H14" s="20">
        <f t="shared" si="1"/>
        <v>80</v>
      </c>
      <c r="I14" s="20">
        <f t="shared" ref="I14:Q14" si="8">SUM(I7:I13)</f>
        <v>71</v>
      </c>
      <c r="J14" s="20">
        <f t="shared" si="8"/>
        <v>84</v>
      </c>
      <c r="K14" s="20">
        <f t="shared" si="8"/>
        <v>155</v>
      </c>
      <c r="L14" s="20">
        <f>SUM(L7:L13)</f>
        <v>171</v>
      </c>
      <c r="M14" s="20">
        <f t="shared" si="8"/>
        <v>143</v>
      </c>
      <c r="N14" s="20">
        <f>SUM(N7:N13)</f>
        <v>314</v>
      </c>
      <c r="O14" s="20">
        <f t="shared" si="8"/>
        <v>211</v>
      </c>
      <c r="P14" s="20">
        <f t="shared" si="8"/>
        <v>167</v>
      </c>
      <c r="Q14" s="20">
        <f t="shared" si="8"/>
        <v>378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-139</v>
      </c>
    </row>
    <row r="15" spans="1:21" ht="36.75" customHeight="1" thickTop="1">
      <c r="A15" s="14" t="s">
        <v>19</v>
      </c>
      <c r="B15" s="22">
        <f>B14-B16</f>
        <v>7</v>
      </c>
      <c r="C15" s="22">
        <f>C14-C16</f>
        <v>-72</v>
      </c>
      <c r="D15" s="22">
        <f>D14-D16</f>
        <v>-67</v>
      </c>
      <c r="E15" s="22">
        <f>C15+D15</f>
        <v>-139</v>
      </c>
      <c r="F15" s="119">
        <f>H14-K14</f>
        <v>-75</v>
      </c>
      <c r="G15" s="120"/>
      <c r="H15" s="120"/>
      <c r="I15" s="120"/>
      <c r="J15" s="120"/>
      <c r="K15" s="121"/>
      <c r="L15" s="119">
        <f>N14-Q14</f>
        <v>-64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78794</v>
      </c>
      <c r="C16" s="25">
        <v>90816</v>
      </c>
      <c r="D16" s="25">
        <v>90697</v>
      </c>
      <c r="E16" s="23">
        <f>C16+D16</f>
        <v>181513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X13" sqref="X13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31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118"/>
    </row>
    <row r="7" spans="1:21" ht="36.75" customHeight="1">
      <c r="A7" s="30" t="s">
        <v>13</v>
      </c>
      <c r="B7" s="5">
        <v>21400</v>
      </c>
      <c r="C7" s="5">
        <v>23003</v>
      </c>
      <c r="D7" s="5">
        <v>22180</v>
      </c>
      <c r="E7" s="5">
        <f t="shared" ref="E7:E13" si="0">SUM(C7:D7)</f>
        <v>45183</v>
      </c>
      <c r="F7" s="6">
        <v>8</v>
      </c>
      <c r="G7" s="6">
        <v>12</v>
      </c>
      <c r="H7" s="6">
        <f t="shared" ref="H7:H14" si="1">SUM(F7+G7)</f>
        <v>20</v>
      </c>
      <c r="I7" s="6">
        <v>23</v>
      </c>
      <c r="J7" s="6">
        <v>21</v>
      </c>
      <c r="K7" s="6">
        <f t="shared" ref="K7:K13" si="2">SUM(I7+J7)</f>
        <v>44</v>
      </c>
      <c r="L7" s="6">
        <v>361</v>
      </c>
      <c r="M7" s="6">
        <v>99</v>
      </c>
      <c r="N7" s="6">
        <f t="shared" ref="N7:N13" si="3">SUM(L7+M7)</f>
        <v>460</v>
      </c>
      <c r="O7" s="6">
        <v>117</v>
      </c>
      <c r="P7" s="6">
        <v>77</v>
      </c>
      <c r="Q7" s="6">
        <f t="shared" ref="Q7:Q13" si="4">SUM(O7+P7)</f>
        <v>194</v>
      </c>
      <c r="R7" s="7">
        <v>2</v>
      </c>
      <c r="S7" s="7">
        <v>-7</v>
      </c>
      <c r="T7" s="7">
        <f>SUM(R7+S7)</f>
        <v>-5</v>
      </c>
      <c r="U7" s="8">
        <f>H7-K7+N7-Q7+T7</f>
        <v>237</v>
      </c>
    </row>
    <row r="8" spans="1:21" ht="36.75" customHeight="1">
      <c r="A8" s="30" t="s">
        <v>25</v>
      </c>
      <c r="B8" s="5">
        <v>28204</v>
      </c>
      <c r="C8" s="5">
        <v>32122</v>
      </c>
      <c r="D8" s="5">
        <v>31822</v>
      </c>
      <c r="E8" s="5">
        <f t="shared" si="0"/>
        <v>63944</v>
      </c>
      <c r="F8" s="6">
        <v>15</v>
      </c>
      <c r="G8" s="6">
        <v>17</v>
      </c>
      <c r="H8" s="6">
        <f t="shared" si="1"/>
        <v>32</v>
      </c>
      <c r="I8" s="6">
        <v>40</v>
      </c>
      <c r="J8" s="6">
        <v>20</v>
      </c>
      <c r="K8" s="6">
        <f t="shared" si="2"/>
        <v>60</v>
      </c>
      <c r="L8" s="6">
        <v>157</v>
      </c>
      <c r="M8" s="6">
        <v>84</v>
      </c>
      <c r="N8" s="6">
        <f t="shared" si="3"/>
        <v>241</v>
      </c>
      <c r="O8" s="6">
        <v>155</v>
      </c>
      <c r="P8" s="6">
        <v>97</v>
      </c>
      <c r="Q8" s="6">
        <f t="shared" si="4"/>
        <v>252</v>
      </c>
      <c r="R8" s="7">
        <v>-3</v>
      </c>
      <c r="S8" s="7">
        <v>-9</v>
      </c>
      <c r="T8" s="7">
        <f t="shared" ref="T8:T9" si="5">SUM(R8+S8)</f>
        <v>-12</v>
      </c>
      <c r="U8" s="8">
        <f>H8-K8+N8-Q8+T8</f>
        <v>-51</v>
      </c>
    </row>
    <row r="9" spans="1:21" ht="36.75" customHeight="1">
      <c r="A9" s="30" t="s">
        <v>14</v>
      </c>
      <c r="B9" s="5">
        <v>10508</v>
      </c>
      <c r="C9" s="5">
        <v>12141</v>
      </c>
      <c r="D9" s="5">
        <v>12064</v>
      </c>
      <c r="E9" s="5">
        <f t="shared" si="0"/>
        <v>24205</v>
      </c>
      <c r="F9" s="6">
        <v>3</v>
      </c>
      <c r="G9" s="6">
        <v>7</v>
      </c>
      <c r="H9" s="6">
        <f t="shared" si="1"/>
        <v>10</v>
      </c>
      <c r="I9" s="6">
        <v>9</v>
      </c>
      <c r="J9" s="6">
        <v>9</v>
      </c>
      <c r="K9" s="6">
        <f t="shared" si="2"/>
        <v>18</v>
      </c>
      <c r="L9" s="6">
        <v>35</v>
      </c>
      <c r="M9" s="6">
        <v>40</v>
      </c>
      <c r="N9" s="6">
        <f t="shared" si="3"/>
        <v>75</v>
      </c>
      <c r="O9" s="6">
        <v>54</v>
      </c>
      <c r="P9" s="6">
        <v>41</v>
      </c>
      <c r="Q9" s="6">
        <f t="shared" si="4"/>
        <v>95</v>
      </c>
      <c r="R9" s="7">
        <v>4</v>
      </c>
      <c r="S9" s="7">
        <v>7</v>
      </c>
      <c r="T9" s="7">
        <f t="shared" si="5"/>
        <v>11</v>
      </c>
      <c r="U9" s="8">
        <f t="shared" ref="U9:U13" si="6">H9-K9+N9-Q9+T9</f>
        <v>-17</v>
      </c>
    </row>
    <row r="10" spans="1:21" ht="36.75" customHeight="1">
      <c r="A10" s="30" t="s">
        <v>15</v>
      </c>
      <c r="B10" s="5">
        <v>9547</v>
      </c>
      <c r="C10" s="5">
        <v>11560</v>
      </c>
      <c r="D10" s="5">
        <v>12171</v>
      </c>
      <c r="E10" s="5">
        <f t="shared" si="0"/>
        <v>23731</v>
      </c>
      <c r="F10" s="6">
        <v>5</v>
      </c>
      <c r="G10" s="6">
        <v>4</v>
      </c>
      <c r="H10" s="6">
        <f t="shared" si="1"/>
        <v>9</v>
      </c>
      <c r="I10" s="6">
        <v>7</v>
      </c>
      <c r="J10" s="6">
        <v>12</v>
      </c>
      <c r="K10" s="6">
        <f t="shared" si="2"/>
        <v>19</v>
      </c>
      <c r="L10" s="6">
        <v>37</v>
      </c>
      <c r="M10" s="6">
        <v>28</v>
      </c>
      <c r="N10" s="6">
        <f t="shared" si="3"/>
        <v>65</v>
      </c>
      <c r="O10" s="6">
        <v>62</v>
      </c>
      <c r="P10" s="6">
        <v>39</v>
      </c>
      <c r="Q10" s="6">
        <f t="shared" si="4"/>
        <v>101</v>
      </c>
      <c r="R10" s="7">
        <v>-4</v>
      </c>
      <c r="S10" s="7">
        <v>2</v>
      </c>
      <c r="T10" s="7">
        <f>SUM(R10+S10)</f>
        <v>-2</v>
      </c>
      <c r="U10" s="8">
        <f t="shared" si="6"/>
        <v>-48</v>
      </c>
    </row>
    <row r="11" spans="1:21" ht="36.75" customHeight="1">
      <c r="A11" s="30" t="s">
        <v>16</v>
      </c>
      <c r="B11" s="5">
        <v>3567</v>
      </c>
      <c r="C11" s="5">
        <v>4639</v>
      </c>
      <c r="D11" s="5">
        <v>4809</v>
      </c>
      <c r="E11" s="5">
        <f t="shared" si="0"/>
        <v>9448</v>
      </c>
      <c r="F11" s="6">
        <v>6</v>
      </c>
      <c r="G11" s="6">
        <v>3</v>
      </c>
      <c r="H11" s="6">
        <f t="shared" si="1"/>
        <v>9</v>
      </c>
      <c r="I11" s="6">
        <v>6</v>
      </c>
      <c r="J11" s="6">
        <v>4</v>
      </c>
      <c r="K11" s="6">
        <f t="shared" si="2"/>
        <v>10</v>
      </c>
      <c r="L11" s="6">
        <v>18</v>
      </c>
      <c r="M11" s="6">
        <v>9</v>
      </c>
      <c r="N11" s="6">
        <f t="shared" si="3"/>
        <v>27</v>
      </c>
      <c r="O11" s="6">
        <v>23</v>
      </c>
      <c r="P11" s="6">
        <v>18</v>
      </c>
      <c r="Q11" s="6">
        <f t="shared" si="4"/>
        <v>41</v>
      </c>
      <c r="R11" s="7">
        <v>4</v>
      </c>
      <c r="S11" s="7">
        <v>1</v>
      </c>
      <c r="T11" s="7">
        <f>SUM(R11+S11)</f>
        <v>5</v>
      </c>
      <c r="U11" s="8">
        <f t="shared" si="6"/>
        <v>-10</v>
      </c>
    </row>
    <row r="12" spans="1:21" ht="36.75" customHeight="1">
      <c r="A12" s="30" t="s">
        <v>17</v>
      </c>
      <c r="B12" s="5">
        <v>485</v>
      </c>
      <c r="C12" s="5">
        <v>578</v>
      </c>
      <c r="D12" s="5">
        <v>616</v>
      </c>
      <c r="E12" s="5">
        <f t="shared" si="0"/>
        <v>1194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2</v>
      </c>
      <c r="K12" s="6">
        <f t="shared" si="2"/>
        <v>3</v>
      </c>
      <c r="L12" s="6">
        <v>1</v>
      </c>
      <c r="M12" s="6">
        <v>3</v>
      </c>
      <c r="N12" s="6">
        <f t="shared" si="3"/>
        <v>4</v>
      </c>
      <c r="O12" s="6">
        <v>2</v>
      </c>
      <c r="P12" s="6">
        <v>1</v>
      </c>
      <c r="Q12" s="6">
        <f t="shared" si="4"/>
        <v>3</v>
      </c>
      <c r="R12" s="7">
        <v>-1</v>
      </c>
      <c r="S12" s="7">
        <v>0</v>
      </c>
      <c r="T12" s="7">
        <f>SUM(R12+S12)</f>
        <v>-1</v>
      </c>
      <c r="U12" s="8">
        <f t="shared" si="6"/>
        <v>-3</v>
      </c>
    </row>
    <row r="13" spans="1:21" ht="36.75" customHeight="1" thickBot="1">
      <c r="A13" s="10" t="s">
        <v>20</v>
      </c>
      <c r="B13" s="11">
        <v>5083</v>
      </c>
      <c r="C13" s="11">
        <v>6773</v>
      </c>
      <c r="D13" s="11">
        <v>7035</v>
      </c>
      <c r="E13" s="5">
        <f t="shared" si="0"/>
        <v>13808</v>
      </c>
      <c r="F13" s="12">
        <v>2</v>
      </c>
      <c r="G13" s="12">
        <v>4</v>
      </c>
      <c r="H13" s="12">
        <f t="shared" si="1"/>
        <v>6</v>
      </c>
      <c r="I13" s="12">
        <v>5</v>
      </c>
      <c r="J13" s="12">
        <v>6</v>
      </c>
      <c r="K13" s="12">
        <f t="shared" si="2"/>
        <v>11</v>
      </c>
      <c r="L13" s="12">
        <v>20</v>
      </c>
      <c r="M13" s="12">
        <v>17</v>
      </c>
      <c r="N13" s="12">
        <f t="shared" si="3"/>
        <v>37</v>
      </c>
      <c r="O13" s="12">
        <v>25</v>
      </c>
      <c r="P13" s="12">
        <v>18</v>
      </c>
      <c r="Q13" s="12">
        <f t="shared" si="4"/>
        <v>43</v>
      </c>
      <c r="R13" s="13">
        <v>-2</v>
      </c>
      <c r="S13" s="13">
        <v>6</v>
      </c>
      <c r="T13" s="7">
        <f t="shared" ref="T13" si="7">SUM(R13+S13)</f>
        <v>4</v>
      </c>
      <c r="U13" s="8">
        <f t="shared" si="6"/>
        <v>-7</v>
      </c>
    </row>
    <row r="14" spans="1:21" s="15" customFormat="1" ht="36.75" customHeight="1" thickTop="1" thickBot="1">
      <c r="A14" s="19" t="s">
        <v>18</v>
      </c>
      <c r="B14" s="20">
        <f>SUM(B7:B13)</f>
        <v>78794</v>
      </c>
      <c r="C14" s="24">
        <f>SUM(C7:C13)</f>
        <v>90816</v>
      </c>
      <c r="D14" s="24">
        <f>SUM(D7:D13)</f>
        <v>90697</v>
      </c>
      <c r="E14" s="20">
        <f>C14+D14</f>
        <v>181513</v>
      </c>
      <c r="F14" s="20">
        <f>SUM(F7:F13)</f>
        <v>39</v>
      </c>
      <c r="G14" s="20">
        <f>SUM(G7:G13)</f>
        <v>47</v>
      </c>
      <c r="H14" s="20">
        <f t="shared" si="1"/>
        <v>86</v>
      </c>
      <c r="I14" s="20">
        <f t="shared" ref="I14:Q14" si="8">SUM(I7:I13)</f>
        <v>91</v>
      </c>
      <c r="J14" s="20">
        <f t="shared" si="8"/>
        <v>74</v>
      </c>
      <c r="K14" s="20">
        <f t="shared" si="8"/>
        <v>165</v>
      </c>
      <c r="L14" s="20">
        <f>SUM(L7:L13)</f>
        <v>629</v>
      </c>
      <c r="M14" s="20">
        <f t="shared" si="8"/>
        <v>280</v>
      </c>
      <c r="N14" s="20">
        <f>SUM(N7:N13)</f>
        <v>909</v>
      </c>
      <c r="O14" s="20">
        <f t="shared" si="8"/>
        <v>438</v>
      </c>
      <c r="P14" s="20">
        <f t="shared" si="8"/>
        <v>291</v>
      </c>
      <c r="Q14" s="20">
        <f t="shared" si="8"/>
        <v>729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101</v>
      </c>
    </row>
    <row r="15" spans="1:21" ht="36.75" customHeight="1" thickTop="1">
      <c r="A15" s="14" t="s">
        <v>19</v>
      </c>
      <c r="B15" s="22">
        <f>B14-B16</f>
        <v>421</v>
      </c>
      <c r="C15" s="22">
        <f>C14-C16</f>
        <v>139</v>
      </c>
      <c r="D15" s="22">
        <f>D14-D16</f>
        <v>-38</v>
      </c>
      <c r="E15" s="22">
        <f>C15+D15</f>
        <v>101</v>
      </c>
      <c r="F15" s="119">
        <f>H14-K14</f>
        <v>-79</v>
      </c>
      <c r="G15" s="120"/>
      <c r="H15" s="120"/>
      <c r="I15" s="120"/>
      <c r="J15" s="120"/>
      <c r="K15" s="121"/>
      <c r="L15" s="119">
        <f>N14-Q14</f>
        <v>180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78373</v>
      </c>
      <c r="C16" s="25">
        <v>90677</v>
      </c>
      <c r="D16" s="25">
        <v>90735</v>
      </c>
      <c r="E16" s="23">
        <f>C16+D16</f>
        <v>181412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9"/>
  <sheetViews>
    <sheetView showGridLines="0" topLeftCell="A4" zoomScale="85" zoomScaleNormal="85" workbookViewId="0">
      <selection activeCell="B14" sqref="B14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32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118"/>
    </row>
    <row r="7" spans="1:21" ht="36.75" customHeight="1">
      <c r="A7" s="29" t="s">
        <v>13</v>
      </c>
      <c r="B7" s="5">
        <v>20520</v>
      </c>
      <c r="C7" s="5">
        <v>22345</v>
      </c>
      <c r="D7" s="5">
        <v>21538</v>
      </c>
      <c r="E7" s="5">
        <f>SUM(C7:D7)</f>
        <v>43883</v>
      </c>
      <c r="F7" s="6">
        <v>10</v>
      </c>
      <c r="G7" s="6">
        <v>11</v>
      </c>
      <c r="H7" s="6">
        <f t="shared" ref="H7:H14" si="0">SUM(F7+G7)</f>
        <v>21</v>
      </c>
      <c r="I7" s="6">
        <v>26</v>
      </c>
      <c r="J7" s="6">
        <v>25</v>
      </c>
      <c r="K7" s="6">
        <f t="shared" ref="K7:K13" si="1">SUM(I7+J7)</f>
        <v>51</v>
      </c>
      <c r="L7" s="6">
        <v>126</v>
      </c>
      <c r="M7" s="6">
        <v>95</v>
      </c>
      <c r="N7" s="6">
        <f t="shared" ref="N7:N13" si="2">SUM(L7+M7)</f>
        <v>221</v>
      </c>
      <c r="O7" s="6">
        <v>218</v>
      </c>
      <c r="P7" s="6">
        <v>129</v>
      </c>
      <c r="Q7" s="6">
        <f t="shared" ref="Q7:Q13" si="3">SUM(O7+P7)</f>
        <v>347</v>
      </c>
      <c r="R7" s="7">
        <v>-11</v>
      </c>
      <c r="S7" s="7">
        <v>-25</v>
      </c>
      <c r="T7" s="7">
        <f>SUM(R7+S7)</f>
        <v>-36</v>
      </c>
      <c r="U7" s="8">
        <f>H7-K7+N7-Q7+T7</f>
        <v>-192</v>
      </c>
    </row>
    <row r="8" spans="1:21" ht="36.75" customHeight="1">
      <c r="A8" s="29" t="s">
        <v>25</v>
      </c>
      <c r="B8" s="5">
        <v>28233</v>
      </c>
      <c r="C8" s="5">
        <v>32062</v>
      </c>
      <c r="D8" s="5">
        <v>31453</v>
      </c>
      <c r="E8" s="5">
        <f t="shared" ref="E8:E13" si="4">SUM(C8:D8)</f>
        <v>63515</v>
      </c>
      <c r="F8" s="6">
        <v>20</v>
      </c>
      <c r="G8" s="6">
        <v>16</v>
      </c>
      <c r="H8" s="6">
        <f t="shared" si="0"/>
        <v>36</v>
      </c>
      <c r="I8" s="6">
        <v>34</v>
      </c>
      <c r="J8" s="6">
        <v>23</v>
      </c>
      <c r="K8" s="6">
        <f t="shared" si="1"/>
        <v>57</v>
      </c>
      <c r="L8" s="6">
        <v>153</v>
      </c>
      <c r="M8" s="6">
        <v>95</v>
      </c>
      <c r="N8" s="6">
        <f t="shared" si="2"/>
        <v>248</v>
      </c>
      <c r="O8" s="6">
        <v>212</v>
      </c>
      <c r="P8" s="6">
        <v>188</v>
      </c>
      <c r="Q8" s="6">
        <f t="shared" si="3"/>
        <v>400</v>
      </c>
      <c r="R8" s="7">
        <v>7</v>
      </c>
      <c r="S8" s="7">
        <v>22</v>
      </c>
      <c r="T8" s="7">
        <f t="shared" ref="T8:T9" si="5">SUM(R8+S8)</f>
        <v>29</v>
      </c>
      <c r="U8" s="8">
        <f>H8-K8+N8-Q8+T8</f>
        <v>-144</v>
      </c>
    </row>
    <row r="9" spans="1:21" ht="36.75" customHeight="1">
      <c r="A9" s="29" t="s">
        <v>14</v>
      </c>
      <c r="B9" s="5">
        <v>10302</v>
      </c>
      <c r="C9" s="5">
        <v>12104</v>
      </c>
      <c r="D9" s="5">
        <v>11952</v>
      </c>
      <c r="E9" s="5">
        <f t="shared" si="4"/>
        <v>24056</v>
      </c>
      <c r="F9" s="6">
        <v>5</v>
      </c>
      <c r="G9" s="6">
        <v>1</v>
      </c>
      <c r="H9" s="6">
        <f t="shared" si="0"/>
        <v>6</v>
      </c>
      <c r="I9" s="6">
        <v>22</v>
      </c>
      <c r="J9" s="6">
        <v>16</v>
      </c>
      <c r="K9" s="6">
        <f t="shared" si="1"/>
        <v>38</v>
      </c>
      <c r="L9" s="6">
        <v>80</v>
      </c>
      <c r="M9" s="6">
        <v>50</v>
      </c>
      <c r="N9" s="6">
        <f t="shared" si="2"/>
        <v>130</v>
      </c>
      <c r="O9" s="6">
        <v>107</v>
      </c>
      <c r="P9" s="6">
        <v>92</v>
      </c>
      <c r="Q9" s="6">
        <f t="shared" si="3"/>
        <v>199</v>
      </c>
      <c r="R9" s="7">
        <v>4</v>
      </c>
      <c r="S9" s="7">
        <v>11</v>
      </c>
      <c r="T9" s="7">
        <f t="shared" si="5"/>
        <v>15</v>
      </c>
      <c r="U9" s="8">
        <f t="shared" ref="U9:U13" si="6">H9-K9+N9-Q9+T9</f>
        <v>-86</v>
      </c>
    </row>
    <row r="10" spans="1:21" ht="36.75" customHeight="1">
      <c r="A10" s="29" t="s">
        <v>15</v>
      </c>
      <c r="B10" s="5">
        <v>9564</v>
      </c>
      <c r="C10" s="5">
        <v>11543</v>
      </c>
      <c r="D10" s="5">
        <v>12103</v>
      </c>
      <c r="E10" s="5">
        <f t="shared" si="4"/>
        <v>23646</v>
      </c>
      <c r="F10" s="6">
        <v>4</v>
      </c>
      <c r="G10" s="6">
        <v>8</v>
      </c>
      <c r="H10" s="6">
        <f t="shared" si="0"/>
        <v>12</v>
      </c>
      <c r="I10" s="6">
        <v>10</v>
      </c>
      <c r="J10" s="6">
        <v>13</v>
      </c>
      <c r="K10" s="6">
        <f t="shared" si="1"/>
        <v>23</v>
      </c>
      <c r="L10" s="6">
        <v>37</v>
      </c>
      <c r="M10" s="6">
        <v>36</v>
      </c>
      <c r="N10" s="6">
        <f t="shared" si="2"/>
        <v>73</v>
      </c>
      <c r="O10" s="6">
        <v>98</v>
      </c>
      <c r="P10" s="6">
        <v>99</v>
      </c>
      <c r="Q10" s="6">
        <f t="shared" si="3"/>
        <v>197</v>
      </c>
      <c r="R10" s="7">
        <v>-7</v>
      </c>
      <c r="S10" s="7">
        <v>-15</v>
      </c>
      <c r="T10" s="7">
        <f>SUM(R10+S10)</f>
        <v>-22</v>
      </c>
      <c r="U10" s="8">
        <f t="shared" si="6"/>
        <v>-157</v>
      </c>
    </row>
    <row r="11" spans="1:21" ht="36.75" customHeight="1">
      <c r="A11" s="29" t="s">
        <v>16</v>
      </c>
      <c r="B11" s="5">
        <v>3637</v>
      </c>
      <c r="C11" s="5">
        <v>4618</v>
      </c>
      <c r="D11" s="5">
        <v>4765</v>
      </c>
      <c r="E11" s="5">
        <f t="shared" si="4"/>
        <v>9383</v>
      </c>
      <c r="F11" s="6">
        <v>3</v>
      </c>
      <c r="G11" s="6">
        <v>3</v>
      </c>
      <c r="H11" s="6">
        <f t="shared" si="0"/>
        <v>6</v>
      </c>
      <c r="I11" s="6">
        <v>7</v>
      </c>
      <c r="J11" s="6">
        <v>5</v>
      </c>
      <c r="K11" s="6">
        <f t="shared" si="1"/>
        <v>12</v>
      </c>
      <c r="L11" s="6">
        <v>17</v>
      </c>
      <c r="M11" s="6">
        <v>14</v>
      </c>
      <c r="N11" s="6">
        <f t="shared" si="2"/>
        <v>31</v>
      </c>
      <c r="O11" s="6">
        <v>35</v>
      </c>
      <c r="P11" s="6">
        <v>34</v>
      </c>
      <c r="Q11" s="6">
        <f t="shared" si="3"/>
        <v>69</v>
      </c>
      <c r="R11" s="7">
        <v>5</v>
      </c>
      <c r="S11" s="7">
        <v>5</v>
      </c>
      <c r="T11" s="7">
        <f>SUM(R11+S11)</f>
        <v>10</v>
      </c>
      <c r="U11" s="8">
        <f t="shared" si="6"/>
        <v>-34</v>
      </c>
    </row>
    <row r="12" spans="1:21" ht="36.75" customHeight="1">
      <c r="A12" s="29" t="s">
        <v>17</v>
      </c>
      <c r="B12" s="5">
        <v>473</v>
      </c>
      <c r="C12" s="5">
        <v>558</v>
      </c>
      <c r="D12" s="5">
        <v>614</v>
      </c>
      <c r="E12" s="5">
        <f t="shared" si="4"/>
        <v>1172</v>
      </c>
      <c r="F12" s="6">
        <v>0</v>
      </c>
      <c r="G12" s="6">
        <v>0</v>
      </c>
      <c r="H12" s="6">
        <f t="shared" si="0"/>
        <v>0</v>
      </c>
      <c r="I12" s="6">
        <v>2</v>
      </c>
      <c r="J12" s="6">
        <v>3</v>
      </c>
      <c r="K12" s="6">
        <f t="shared" si="1"/>
        <v>5</v>
      </c>
      <c r="L12" s="6">
        <v>1</v>
      </c>
      <c r="M12" s="6">
        <v>2</v>
      </c>
      <c r="N12" s="6">
        <f t="shared" si="2"/>
        <v>3</v>
      </c>
      <c r="O12" s="6">
        <v>4</v>
      </c>
      <c r="P12" s="6">
        <v>1</v>
      </c>
      <c r="Q12" s="6">
        <f t="shared" si="3"/>
        <v>5</v>
      </c>
      <c r="R12" s="7">
        <v>0</v>
      </c>
      <c r="S12" s="7">
        <v>0</v>
      </c>
      <c r="T12" s="7">
        <f>SUM(R12+S12)</f>
        <v>0</v>
      </c>
      <c r="U12" s="8">
        <f t="shared" si="6"/>
        <v>-7</v>
      </c>
    </row>
    <row r="13" spans="1:21" ht="36.75" customHeight="1" thickBot="1">
      <c r="A13" s="10" t="s">
        <v>20</v>
      </c>
      <c r="B13" s="11">
        <v>5132</v>
      </c>
      <c r="C13" s="11">
        <v>6735</v>
      </c>
      <c r="D13" s="11">
        <v>6985</v>
      </c>
      <c r="E13" s="5">
        <f t="shared" si="4"/>
        <v>13720</v>
      </c>
      <c r="F13" s="12">
        <v>6</v>
      </c>
      <c r="G13" s="12">
        <v>4</v>
      </c>
      <c r="H13" s="12">
        <f t="shared" si="0"/>
        <v>10</v>
      </c>
      <c r="I13" s="12">
        <v>3</v>
      </c>
      <c r="J13" s="12">
        <v>6</v>
      </c>
      <c r="K13" s="12">
        <f t="shared" si="1"/>
        <v>9</v>
      </c>
      <c r="L13" s="12">
        <v>18</v>
      </c>
      <c r="M13" s="12">
        <v>9</v>
      </c>
      <c r="N13" s="12">
        <f t="shared" si="2"/>
        <v>27</v>
      </c>
      <c r="O13" s="12">
        <v>26</v>
      </c>
      <c r="P13" s="12">
        <v>22</v>
      </c>
      <c r="Q13" s="12">
        <f t="shared" si="3"/>
        <v>48</v>
      </c>
      <c r="R13" s="13">
        <v>2</v>
      </c>
      <c r="S13" s="13">
        <v>2</v>
      </c>
      <c r="T13" s="7">
        <f t="shared" ref="T13" si="7">SUM(R13+S13)</f>
        <v>4</v>
      </c>
      <c r="U13" s="8">
        <f t="shared" si="6"/>
        <v>-16</v>
      </c>
    </row>
    <row r="14" spans="1:21" s="15" customFormat="1" ht="36.75" customHeight="1" thickTop="1" thickBot="1">
      <c r="A14" s="19" t="s">
        <v>18</v>
      </c>
      <c r="B14" s="20">
        <v>78373</v>
      </c>
      <c r="C14" s="24">
        <v>90677</v>
      </c>
      <c r="D14" s="24">
        <v>90735</v>
      </c>
      <c r="E14" s="20">
        <f>C14+D14</f>
        <v>181412</v>
      </c>
      <c r="F14" s="20">
        <f>SUM(F7:F13)</f>
        <v>48</v>
      </c>
      <c r="G14" s="20">
        <f>SUM(G7:G13)</f>
        <v>43</v>
      </c>
      <c r="H14" s="20">
        <f t="shared" si="0"/>
        <v>91</v>
      </c>
      <c r="I14" s="20">
        <f t="shared" ref="I14:Q14" si="8">SUM(I7:I13)</f>
        <v>104</v>
      </c>
      <c r="J14" s="20">
        <f t="shared" si="8"/>
        <v>91</v>
      </c>
      <c r="K14" s="20">
        <f t="shared" si="8"/>
        <v>195</v>
      </c>
      <c r="L14" s="20">
        <f>SUM(L7:L13)</f>
        <v>432</v>
      </c>
      <c r="M14" s="20">
        <f t="shared" si="8"/>
        <v>301</v>
      </c>
      <c r="N14" s="20">
        <f>SUM(N7:N13)</f>
        <v>733</v>
      </c>
      <c r="O14" s="20">
        <f t="shared" si="8"/>
        <v>700</v>
      </c>
      <c r="P14" s="20">
        <f t="shared" si="8"/>
        <v>565</v>
      </c>
      <c r="Q14" s="20">
        <f t="shared" si="8"/>
        <v>1265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-636</v>
      </c>
    </row>
    <row r="15" spans="1:21" ht="36.75" customHeight="1" thickTop="1">
      <c r="A15" s="14" t="s">
        <v>19</v>
      </c>
      <c r="B15" s="22">
        <f>B14-B16</f>
        <v>-105</v>
      </c>
      <c r="C15" s="22">
        <f>C14-C16</f>
        <v>-324</v>
      </c>
      <c r="D15" s="22">
        <f>D14-D16</f>
        <v>-312</v>
      </c>
      <c r="E15" s="22">
        <f>C15+D15</f>
        <v>-636</v>
      </c>
      <c r="F15" s="119">
        <f>H14-K14</f>
        <v>-104</v>
      </c>
      <c r="G15" s="120"/>
      <c r="H15" s="120"/>
      <c r="I15" s="120"/>
      <c r="J15" s="120"/>
      <c r="K15" s="121"/>
      <c r="L15" s="119">
        <f>N14-Q14</f>
        <v>-532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78478</v>
      </c>
      <c r="C16" s="25">
        <v>91001</v>
      </c>
      <c r="D16" s="25">
        <v>91047</v>
      </c>
      <c r="E16" s="23">
        <f>C16+D16</f>
        <v>182048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9"/>
  <sheetViews>
    <sheetView showGridLines="0" zoomScale="85" zoomScaleNormal="85" workbookViewId="0">
      <selection activeCell="U7" sqref="U7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30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118"/>
    </row>
    <row r="7" spans="1:21" ht="36.75" customHeight="1">
      <c r="A7" s="28" t="s">
        <v>13</v>
      </c>
      <c r="B7" s="5">
        <v>20598</v>
      </c>
      <c r="C7" s="5">
        <v>22464</v>
      </c>
      <c r="D7" s="5">
        <v>21611</v>
      </c>
      <c r="E7" s="5">
        <f>SUM(C7:D7)</f>
        <v>44075</v>
      </c>
      <c r="F7" s="6">
        <v>12</v>
      </c>
      <c r="G7" s="6">
        <v>10</v>
      </c>
      <c r="H7" s="6">
        <f t="shared" ref="H7:H14" si="0">SUM(F7+G7)</f>
        <v>22</v>
      </c>
      <c r="I7" s="6">
        <v>20</v>
      </c>
      <c r="J7" s="6">
        <v>19</v>
      </c>
      <c r="K7" s="6">
        <f t="shared" ref="K7:K13" si="1">SUM(I7+J7)</f>
        <v>39</v>
      </c>
      <c r="L7" s="6">
        <v>35</v>
      </c>
      <c r="M7" s="6">
        <v>27</v>
      </c>
      <c r="N7" s="6">
        <f t="shared" ref="N7:N13" si="2">SUM(L7+M7)</f>
        <v>62</v>
      </c>
      <c r="O7" s="6">
        <v>53</v>
      </c>
      <c r="P7" s="6">
        <v>35</v>
      </c>
      <c r="Q7" s="6">
        <f t="shared" ref="Q7:Q13" si="3">SUM(O7+P7)</f>
        <v>88</v>
      </c>
      <c r="R7" s="7">
        <v>-18</v>
      </c>
      <c r="S7" s="7">
        <v>-1</v>
      </c>
      <c r="T7" s="7">
        <f>SUM(R7+S7)</f>
        <v>-19</v>
      </c>
      <c r="U7" s="8">
        <f>H7-K7+N7-Q7+T7</f>
        <v>-62</v>
      </c>
    </row>
    <row r="8" spans="1:21" ht="36.75" customHeight="1">
      <c r="A8" s="28" t="s">
        <v>25</v>
      </c>
      <c r="B8" s="5">
        <v>28215</v>
      </c>
      <c r="C8" s="5">
        <v>32128</v>
      </c>
      <c r="D8" s="5">
        <v>31531</v>
      </c>
      <c r="E8" s="5">
        <f t="shared" ref="E8:E13" si="4">SUM(C8:D8)</f>
        <v>63659</v>
      </c>
      <c r="F8" s="6">
        <v>15</v>
      </c>
      <c r="G8" s="6">
        <v>14</v>
      </c>
      <c r="H8" s="6">
        <f t="shared" si="0"/>
        <v>29</v>
      </c>
      <c r="I8" s="6">
        <v>37</v>
      </c>
      <c r="J8" s="6">
        <v>36</v>
      </c>
      <c r="K8" s="6">
        <f t="shared" si="1"/>
        <v>73</v>
      </c>
      <c r="L8" s="6">
        <v>51</v>
      </c>
      <c r="M8" s="6">
        <v>37</v>
      </c>
      <c r="N8" s="6">
        <f t="shared" si="2"/>
        <v>88</v>
      </c>
      <c r="O8" s="6">
        <v>67</v>
      </c>
      <c r="P8" s="6">
        <v>51</v>
      </c>
      <c r="Q8" s="6">
        <f t="shared" si="3"/>
        <v>118</v>
      </c>
      <c r="R8" s="7">
        <v>19</v>
      </c>
      <c r="S8" s="7">
        <v>11</v>
      </c>
      <c r="T8" s="7">
        <f t="shared" ref="T8:T9" si="5">SUM(R8+S8)</f>
        <v>30</v>
      </c>
      <c r="U8" s="8">
        <f>H8-K8+N8-Q8+T8</f>
        <v>-44</v>
      </c>
    </row>
    <row r="9" spans="1:21" ht="36.75" customHeight="1">
      <c r="A9" s="28" t="s">
        <v>14</v>
      </c>
      <c r="B9" s="5">
        <v>10320</v>
      </c>
      <c r="C9" s="5">
        <v>12144</v>
      </c>
      <c r="D9" s="5">
        <v>11998</v>
      </c>
      <c r="E9" s="5">
        <f t="shared" si="4"/>
        <v>24142</v>
      </c>
      <c r="F9" s="6">
        <v>5</v>
      </c>
      <c r="G9" s="6">
        <v>0</v>
      </c>
      <c r="H9" s="6">
        <f t="shared" si="0"/>
        <v>5</v>
      </c>
      <c r="I9" s="6">
        <v>16</v>
      </c>
      <c r="J9" s="6">
        <v>19</v>
      </c>
      <c r="K9" s="6">
        <f t="shared" si="1"/>
        <v>35</v>
      </c>
      <c r="L9" s="6">
        <v>29</v>
      </c>
      <c r="M9" s="6">
        <v>19</v>
      </c>
      <c r="N9" s="6">
        <f t="shared" si="2"/>
        <v>48</v>
      </c>
      <c r="O9" s="6">
        <v>34</v>
      </c>
      <c r="P9" s="6">
        <v>23</v>
      </c>
      <c r="Q9" s="6">
        <f t="shared" si="3"/>
        <v>57</v>
      </c>
      <c r="R9" s="7">
        <v>-2</v>
      </c>
      <c r="S9" s="7">
        <v>3</v>
      </c>
      <c r="T9" s="7">
        <f t="shared" si="5"/>
        <v>1</v>
      </c>
      <c r="U9" s="8">
        <f t="shared" ref="U9:U13" si="6">H9-K9+N9-Q9+T9</f>
        <v>-38</v>
      </c>
    </row>
    <row r="10" spans="1:21" ht="36.75" customHeight="1">
      <c r="A10" s="28" t="s">
        <v>15</v>
      </c>
      <c r="B10" s="5">
        <v>9587</v>
      </c>
      <c r="C10" s="5">
        <v>11617</v>
      </c>
      <c r="D10" s="5">
        <v>12186</v>
      </c>
      <c r="E10" s="5">
        <f t="shared" si="4"/>
        <v>23803</v>
      </c>
      <c r="F10" s="6">
        <v>2</v>
      </c>
      <c r="G10" s="6">
        <v>3</v>
      </c>
      <c r="H10" s="6">
        <f t="shared" si="0"/>
        <v>5</v>
      </c>
      <c r="I10" s="6">
        <v>10</v>
      </c>
      <c r="J10" s="6">
        <v>9</v>
      </c>
      <c r="K10" s="6">
        <f t="shared" si="1"/>
        <v>19</v>
      </c>
      <c r="L10" s="6">
        <v>23</v>
      </c>
      <c r="M10" s="6">
        <v>12</v>
      </c>
      <c r="N10" s="6">
        <f t="shared" si="2"/>
        <v>35</v>
      </c>
      <c r="O10" s="6">
        <v>23</v>
      </c>
      <c r="P10" s="6">
        <v>24</v>
      </c>
      <c r="Q10" s="6">
        <f t="shared" si="3"/>
        <v>47</v>
      </c>
      <c r="R10" s="7">
        <v>0</v>
      </c>
      <c r="S10" s="7">
        <v>-8</v>
      </c>
      <c r="T10" s="7">
        <f>SUM(R10+S10)</f>
        <v>-8</v>
      </c>
      <c r="U10" s="8">
        <f t="shared" si="6"/>
        <v>-34</v>
      </c>
    </row>
    <row r="11" spans="1:21" ht="36.75" customHeight="1">
      <c r="A11" s="28" t="s">
        <v>16</v>
      </c>
      <c r="B11" s="5">
        <v>3646</v>
      </c>
      <c r="C11" s="5">
        <v>4635</v>
      </c>
      <c r="D11" s="5">
        <v>4782</v>
      </c>
      <c r="E11" s="5">
        <f t="shared" si="4"/>
        <v>9417</v>
      </c>
      <c r="F11" s="6">
        <v>0</v>
      </c>
      <c r="G11" s="6">
        <v>4</v>
      </c>
      <c r="H11" s="6">
        <f t="shared" si="0"/>
        <v>4</v>
      </c>
      <c r="I11" s="6">
        <v>5</v>
      </c>
      <c r="J11" s="6">
        <v>2</v>
      </c>
      <c r="K11" s="6">
        <f t="shared" si="1"/>
        <v>7</v>
      </c>
      <c r="L11" s="6">
        <v>5</v>
      </c>
      <c r="M11" s="6">
        <v>3</v>
      </c>
      <c r="N11" s="6">
        <f t="shared" si="2"/>
        <v>8</v>
      </c>
      <c r="O11" s="6">
        <v>8</v>
      </c>
      <c r="P11" s="6">
        <v>9</v>
      </c>
      <c r="Q11" s="6">
        <f t="shared" si="3"/>
        <v>17</v>
      </c>
      <c r="R11" s="7">
        <v>5</v>
      </c>
      <c r="S11" s="7">
        <v>-1</v>
      </c>
      <c r="T11" s="7">
        <f>SUM(R11+S11)</f>
        <v>4</v>
      </c>
      <c r="U11" s="8">
        <f t="shared" si="6"/>
        <v>-8</v>
      </c>
    </row>
    <row r="12" spans="1:21" ht="36.75" customHeight="1">
      <c r="A12" s="28" t="s">
        <v>17</v>
      </c>
      <c r="B12" s="5">
        <v>473</v>
      </c>
      <c r="C12" s="5">
        <v>563</v>
      </c>
      <c r="D12" s="5">
        <v>616</v>
      </c>
      <c r="E12" s="5">
        <f t="shared" si="4"/>
        <v>1179</v>
      </c>
      <c r="F12" s="6">
        <v>0</v>
      </c>
      <c r="G12" s="6">
        <v>0</v>
      </c>
      <c r="H12" s="6">
        <f t="shared" si="0"/>
        <v>0</v>
      </c>
      <c r="I12" s="6">
        <v>3</v>
      </c>
      <c r="J12" s="6">
        <v>0</v>
      </c>
      <c r="K12" s="6">
        <f t="shared" si="1"/>
        <v>3</v>
      </c>
      <c r="L12" s="6">
        <v>0</v>
      </c>
      <c r="M12" s="6">
        <v>0</v>
      </c>
      <c r="N12" s="6">
        <f t="shared" si="2"/>
        <v>0</v>
      </c>
      <c r="O12" s="6">
        <v>0</v>
      </c>
      <c r="P12" s="6">
        <v>0</v>
      </c>
      <c r="Q12" s="6">
        <f t="shared" si="3"/>
        <v>0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>
      <c r="A13" s="10" t="s">
        <v>20</v>
      </c>
      <c r="B13" s="11">
        <v>5127</v>
      </c>
      <c r="C13" s="11">
        <v>6738</v>
      </c>
      <c r="D13" s="11">
        <v>6998</v>
      </c>
      <c r="E13" s="5">
        <f t="shared" si="4"/>
        <v>13736</v>
      </c>
      <c r="F13" s="12">
        <v>2</v>
      </c>
      <c r="G13" s="12">
        <v>6</v>
      </c>
      <c r="H13" s="12">
        <f t="shared" si="0"/>
        <v>8</v>
      </c>
      <c r="I13" s="12">
        <v>4</v>
      </c>
      <c r="J13" s="12">
        <v>10</v>
      </c>
      <c r="K13" s="12">
        <f t="shared" si="1"/>
        <v>14</v>
      </c>
      <c r="L13" s="12">
        <v>6</v>
      </c>
      <c r="M13" s="12">
        <v>5</v>
      </c>
      <c r="N13" s="12">
        <f t="shared" si="2"/>
        <v>11</v>
      </c>
      <c r="O13" s="12">
        <v>8</v>
      </c>
      <c r="P13" s="12">
        <v>5</v>
      </c>
      <c r="Q13" s="12">
        <f t="shared" si="3"/>
        <v>13</v>
      </c>
      <c r="R13" s="13">
        <v>-4</v>
      </c>
      <c r="S13" s="13">
        <v>-4</v>
      </c>
      <c r="T13" s="7">
        <f t="shared" ref="T13" si="7">SUM(R13+S13)</f>
        <v>-8</v>
      </c>
      <c r="U13" s="8">
        <f t="shared" si="6"/>
        <v>-16</v>
      </c>
    </row>
    <row r="14" spans="1:21" s="15" customFormat="1" ht="36.75" customHeight="1" thickTop="1" thickBot="1">
      <c r="A14" s="19" t="s">
        <v>18</v>
      </c>
      <c r="B14" s="20">
        <v>78478</v>
      </c>
      <c r="C14" s="24">
        <v>91001</v>
      </c>
      <c r="D14" s="24">
        <v>91047</v>
      </c>
      <c r="E14" s="20">
        <f>C14+D14</f>
        <v>182048</v>
      </c>
      <c r="F14" s="20">
        <f>SUM(F7:F13)</f>
        <v>36</v>
      </c>
      <c r="G14" s="20">
        <f>SUM(G7:G13)</f>
        <v>37</v>
      </c>
      <c r="H14" s="20">
        <f t="shared" si="0"/>
        <v>73</v>
      </c>
      <c r="I14" s="20">
        <f t="shared" ref="I14:Q14" si="8">SUM(I7:I13)</f>
        <v>95</v>
      </c>
      <c r="J14" s="20">
        <f t="shared" si="8"/>
        <v>95</v>
      </c>
      <c r="K14" s="20">
        <f t="shared" si="8"/>
        <v>190</v>
      </c>
      <c r="L14" s="20">
        <f>SUM(L7:L13)</f>
        <v>149</v>
      </c>
      <c r="M14" s="20">
        <f t="shared" si="8"/>
        <v>103</v>
      </c>
      <c r="N14" s="20">
        <f>SUM(N7:N13)</f>
        <v>252</v>
      </c>
      <c r="O14" s="20">
        <f t="shared" si="8"/>
        <v>193</v>
      </c>
      <c r="P14" s="20">
        <f t="shared" si="8"/>
        <v>147</v>
      </c>
      <c r="Q14" s="20">
        <f t="shared" si="8"/>
        <v>340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-205</v>
      </c>
    </row>
    <row r="15" spans="1:21" ht="36.75" customHeight="1" thickTop="1">
      <c r="A15" s="14" t="s">
        <v>19</v>
      </c>
      <c r="B15" s="22">
        <f>B14-B16</f>
        <v>-82</v>
      </c>
      <c r="C15" s="22">
        <f>C14-C16</f>
        <v>-103</v>
      </c>
      <c r="D15" s="22">
        <f>D14-D16</f>
        <v>-102</v>
      </c>
      <c r="E15" s="22">
        <f>C15+D15</f>
        <v>-205</v>
      </c>
      <c r="F15" s="119">
        <f>H14-K14</f>
        <v>-117</v>
      </c>
      <c r="G15" s="120"/>
      <c r="H15" s="120"/>
      <c r="I15" s="120"/>
      <c r="J15" s="120"/>
      <c r="K15" s="121"/>
      <c r="L15" s="119">
        <f>N14-Q14</f>
        <v>-88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78560</v>
      </c>
      <c r="C16" s="25">
        <v>91104</v>
      </c>
      <c r="D16" s="25">
        <v>91149</v>
      </c>
      <c r="E16" s="23">
        <f>C16+D16</f>
        <v>182253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9"/>
  <sheetViews>
    <sheetView showGridLines="0" topLeftCell="A7" zoomScale="85" zoomScaleNormal="85" workbookViewId="0">
      <selection activeCell="K7" sqref="K7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29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118"/>
    </row>
    <row r="7" spans="1:21" ht="36.75" customHeight="1">
      <c r="A7" s="27" t="s">
        <v>13</v>
      </c>
      <c r="B7" s="5">
        <v>20643</v>
      </c>
      <c r="C7" s="5">
        <v>22508</v>
      </c>
      <c r="D7" s="5">
        <v>21629</v>
      </c>
      <c r="E7" s="5">
        <f>SUM(C7:D7)</f>
        <v>44137</v>
      </c>
      <c r="F7" s="6">
        <v>13</v>
      </c>
      <c r="G7" s="6">
        <v>10</v>
      </c>
      <c r="H7" s="6">
        <f t="shared" ref="H7:H14" si="0">SUM(F7+G7)</f>
        <v>23</v>
      </c>
      <c r="I7" s="6">
        <v>31</v>
      </c>
      <c r="J7" s="6">
        <v>19</v>
      </c>
      <c r="K7" s="6">
        <f t="shared" ref="K7:K13" si="1">SUM(I7+J7)</f>
        <v>50</v>
      </c>
      <c r="L7" s="6">
        <v>49</v>
      </c>
      <c r="M7" s="6">
        <v>30</v>
      </c>
      <c r="N7" s="6">
        <f t="shared" ref="N7:N13" si="2">SUM(L7+M7)</f>
        <v>79</v>
      </c>
      <c r="O7" s="6">
        <v>35</v>
      </c>
      <c r="P7" s="6">
        <v>29</v>
      </c>
      <c r="Q7" s="6">
        <f t="shared" ref="Q7:Q13" si="3">SUM(O7+P7)</f>
        <v>64</v>
      </c>
      <c r="R7" s="7">
        <v>-16</v>
      </c>
      <c r="S7" s="7">
        <v>-3</v>
      </c>
      <c r="T7" s="7">
        <f>SUM(R7+S7)</f>
        <v>-19</v>
      </c>
      <c r="U7" s="8">
        <f>H7-K7+N7-Q7+T7</f>
        <v>-31</v>
      </c>
    </row>
    <row r="8" spans="1:21" ht="36.75" customHeight="1">
      <c r="A8" s="27" t="s">
        <v>25</v>
      </c>
      <c r="B8" s="5">
        <v>28226</v>
      </c>
      <c r="C8" s="5">
        <v>32147</v>
      </c>
      <c r="D8" s="5">
        <v>31556</v>
      </c>
      <c r="E8" s="5">
        <f t="shared" ref="E8:E13" si="4">SUM(C8:D8)</f>
        <v>63703</v>
      </c>
      <c r="F8" s="6">
        <v>20</v>
      </c>
      <c r="G8" s="6">
        <v>15</v>
      </c>
      <c r="H8" s="6">
        <f t="shared" si="0"/>
        <v>35</v>
      </c>
      <c r="I8" s="6">
        <v>42</v>
      </c>
      <c r="J8" s="6">
        <v>29</v>
      </c>
      <c r="K8" s="6">
        <f t="shared" si="1"/>
        <v>71</v>
      </c>
      <c r="L8" s="6">
        <v>40</v>
      </c>
      <c r="M8" s="6">
        <v>34</v>
      </c>
      <c r="N8" s="6">
        <f t="shared" si="2"/>
        <v>74</v>
      </c>
      <c r="O8" s="6">
        <v>64</v>
      </c>
      <c r="P8" s="6">
        <v>47</v>
      </c>
      <c r="Q8" s="6">
        <f t="shared" si="3"/>
        <v>111</v>
      </c>
      <c r="R8" s="7">
        <v>5</v>
      </c>
      <c r="S8" s="7">
        <v>-6</v>
      </c>
      <c r="T8" s="7">
        <f t="shared" ref="T8:T9" si="5">SUM(R8+S8)</f>
        <v>-1</v>
      </c>
      <c r="U8" s="8">
        <f>H8-K8+N8-Q8+T8</f>
        <v>-74</v>
      </c>
    </row>
    <row r="9" spans="1:21" ht="36.75" customHeight="1">
      <c r="A9" s="27" t="s">
        <v>14</v>
      </c>
      <c r="B9" s="5">
        <v>10340</v>
      </c>
      <c r="C9" s="5">
        <v>12162</v>
      </c>
      <c r="D9" s="5">
        <v>12018</v>
      </c>
      <c r="E9" s="5">
        <f t="shared" si="4"/>
        <v>24180</v>
      </c>
      <c r="F9" s="6">
        <v>6</v>
      </c>
      <c r="G9" s="6">
        <v>8</v>
      </c>
      <c r="H9" s="6">
        <f t="shared" si="0"/>
        <v>14</v>
      </c>
      <c r="I9" s="6">
        <v>20</v>
      </c>
      <c r="J9" s="6">
        <v>12</v>
      </c>
      <c r="K9" s="6">
        <f t="shared" si="1"/>
        <v>32</v>
      </c>
      <c r="L9" s="6">
        <v>20</v>
      </c>
      <c r="M9" s="6">
        <v>9</v>
      </c>
      <c r="N9" s="6">
        <f t="shared" si="2"/>
        <v>29</v>
      </c>
      <c r="O9" s="6">
        <v>32</v>
      </c>
      <c r="P9" s="6">
        <v>33</v>
      </c>
      <c r="Q9" s="6">
        <f t="shared" si="3"/>
        <v>65</v>
      </c>
      <c r="R9" s="7">
        <v>3</v>
      </c>
      <c r="S9" s="7">
        <v>1</v>
      </c>
      <c r="T9" s="7">
        <f t="shared" si="5"/>
        <v>4</v>
      </c>
      <c r="U9" s="8">
        <f t="shared" ref="U9:U13" si="6">H9-K9+N9-Q9+T9</f>
        <v>-50</v>
      </c>
    </row>
    <row r="10" spans="1:21" ht="36.75" customHeight="1">
      <c r="A10" s="27" t="s">
        <v>15</v>
      </c>
      <c r="B10" s="5">
        <v>9586</v>
      </c>
      <c r="C10" s="5">
        <v>11625</v>
      </c>
      <c r="D10" s="5">
        <v>12212</v>
      </c>
      <c r="E10" s="5">
        <f t="shared" si="4"/>
        <v>23837</v>
      </c>
      <c r="F10" s="6">
        <v>4</v>
      </c>
      <c r="G10" s="6">
        <v>12</v>
      </c>
      <c r="H10" s="6">
        <f t="shared" si="0"/>
        <v>16</v>
      </c>
      <c r="I10" s="6">
        <v>14</v>
      </c>
      <c r="J10" s="6">
        <v>13</v>
      </c>
      <c r="K10" s="6">
        <f t="shared" si="1"/>
        <v>27</v>
      </c>
      <c r="L10" s="6">
        <v>17</v>
      </c>
      <c r="M10" s="6">
        <v>8</v>
      </c>
      <c r="N10" s="6">
        <f t="shared" si="2"/>
        <v>25</v>
      </c>
      <c r="O10" s="6">
        <v>21</v>
      </c>
      <c r="P10" s="6">
        <v>17</v>
      </c>
      <c r="Q10" s="6">
        <f t="shared" si="3"/>
        <v>38</v>
      </c>
      <c r="R10" s="7">
        <v>0</v>
      </c>
      <c r="S10" s="7">
        <v>-3</v>
      </c>
      <c r="T10" s="7">
        <f>SUM(R10+S10)</f>
        <v>-3</v>
      </c>
      <c r="U10" s="8">
        <f t="shared" si="6"/>
        <v>-27</v>
      </c>
    </row>
    <row r="11" spans="1:21" ht="36.75" customHeight="1">
      <c r="A11" s="27" t="s">
        <v>16</v>
      </c>
      <c r="B11" s="5">
        <v>3646</v>
      </c>
      <c r="C11" s="5">
        <v>4638</v>
      </c>
      <c r="D11" s="5">
        <v>4787</v>
      </c>
      <c r="E11" s="5">
        <f t="shared" si="4"/>
        <v>9425</v>
      </c>
      <c r="F11" s="6">
        <v>2</v>
      </c>
      <c r="G11" s="6">
        <v>1</v>
      </c>
      <c r="H11" s="6">
        <f t="shared" si="0"/>
        <v>3</v>
      </c>
      <c r="I11" s="6">
        <v>6</v>
      </c>
      <c r="J11" s="6">
        <v>5</v>
      </c>
      <c r="K11" s="6">
        <f t="shared" si="1"/>
        <v>11</v>
      </c>
      <c r="L11" s="6">
        <v>7</v>
      </c>
      <c r="M11" s="6">
        <v>1</v>
      </c>
      <c r="N11" s="6">
        <f t="shared" si="2"/>
        <v>8</v>
      </c>
      <c r="O11" s="6">
        <v>10</v>
      </c>
      <c r="P11" s="6">
        <v>2</v>
      </c>
      <c r="Q11" s="6">
        <f t="shared" si="3"/>
        <v>12</v>
      </c>
      <c r="R11" s="7">
        <v>7</v>
      </c>
      <c r="S11" s="7">
        <v>7</v>
      </c>
      <c r="T11" s="7">
        <f>SUM(R11+S11)</f>
        <v>14</v>
      </c>
      <c r="U11" s="8">
        <f t="shared" si="6"/>
        <v>2</v>
      </c>
    </row>
    <row r="12" spans="1:21" ht="36.75" customHeight="1">
      <c r="A12" s="27" t="s">
        <v>17</v>
      </c>
      <c r="B12" s="5">
        <v>475</v>
      </c>
      <c r="C12" s="5">
        <v>566</v>
      </c>
      <c r="D12" s="5">
        <v>616</v>
      </c>
      <c r="E12" s="5">
        <f t="shared" si="4"/>
        <v>1182</v>
      </c>
      <c r="F12" s="6">
        <v>0</v>
      </c>
      <c r="G12" s="6">
        <v>0</v>
      </c>
      <c r="H12" s="6">
        <f t="shared" si="0"/>
        <v>0</v>
      </c>
      <c r="I12" s="6">
        <v>4</v>
      </c>
      <c r="J12" s="6">
        <v>1</v>
      </c>
      <c r="K12" s="6">
        <f t="shared" si="1"/>
        <v>5</v>
      </c>
      <c r="L12" s="6">
        <v>1</v>
      </c>
      <c r="M12" s="6">
        <v>0</v>
      </c>
      <c r="N12" s="6">
        <f t="shared" si="2"/>
        <v>1</v>
      </c>
      <c r="O12" s="6">
        <v>0</v>
      </c>
      <c r="P12" s="6">
        <v>1</v>
      </c>
      <c r="Q12" s="6">
        <f t="shared" si="3"/>
        <v>1</v>
      </c>
      <c r="R12" s="7">
        <v>-1</v>
      </c>
      <c r="S12" s="7">
        <v>0</v>
      </c>
      <c r="T12" s="7">
        <f>SUM(R12+S12)</f>
        <v>-1</v>
      </c>
      <c r="U12" s="8">
        <f t="shared" si="6"/>
        <v>-6</v>
      </c>
    </row>
    <row r="13" spans="1:21" ht="36.75" customHeight="1" thickBot="1">
      <c r="A13" s="10" t="s">
        <v>20</v>
      </c>
      <c r="B13" s="11">
        <v>5132</v>
      </c>
      <c r="C13" s="11">
        <v>6746</v>
      </c>
      <c r="D13" s="11">
        <v>7006</v>
      </c>
      <c r="E13" s="5">
        <f t="shared" si="4"/>
        <v>13752</v>
      </c>
      <c r="F13" s="12">
        <v>5</v>
      </c>
      <c r="G13" s="12">
        <v>5</v>
      </c>
      <c r="H13" s="12">
        <f t="shared" si="0"/>
        <v>10</v>
      </c>
      <c r="I13" s="12">
        <v>5</v>
      </c>
      <c r="J13" s="12">
        <v>7</v>
      </c>
      <c r="K13" s="12">
        <f t="shared" si="1"/>
        <v>12</v>
      </c>
      <c r="L13" s="12">
        <v>4</v>
      </c>
      <c r="M13" s="12">
        <v>4</v>
      </c>
      <c r="N13" s="12">
        <f t="shared" si="2"/>
        <v>8</v>
      </c>
      <c r="O13" s="12">
        <v>6</v>
      </c>
      <c r="P13" s="12">
        <v>7</v>
      </c>
      <c r="Q13" s="12">
        <f t="shared" si="3"/>
        <v>13</v>
      </c>
      <c r="R13" s="13">
        <v>2</v>
      </c>
      <c r="S13" s="13">
        <v>4</v>
      </c>
      <c r="T13" s="7">
        <f t="shared" ref="T13" si="7">SUM(R13+S13)</f>
        <v>6</v>
      </c>
      <c r="U13" s="8">
        <f t="shared" si="6"/>
        <v>-1</v>
      </c>
    </row>
    <row r="14" spans="1:21" s="15" customFormat="1" ht="36.75" customHeight="1" thickTop="1" thickBot="1">
      <c r="A14" s="19" t="s">
        <v>18</v>
      </c>
      <c r="B14" s="20">
        <v>78560</v>
      </c>
      <c r="C14" s="24">
        <v>91104</v>
      </c>
      <c r="D14" s="24">
        <v>91149</v>
      </c>
      <c r="E14" s="20">
        <f>C14+D14</f>
        <v>182253</v>
      </c>
      <c r="F14" s="20">
        <f>SUM(F7:F13)</f>
        <v>50</v>
      </c>
      <c r="G14" s="20">
        <f>SUM(G7:G13)</f>
        <v>51</v>
      </c>
      <c r="H14" s="20">
        <f t="shared" si="0"/>
        <v>101</v>
      </c>
      <c r="I14" s="20">
        <f t="shared" ref="I14:Q14" si="8">SUM(I7:I13)</f>
        <v>122</v>
      </c>
      <c r="J14" s="20">
        <f t="shared" si="8"/>
        <v>86</v>
      </c>
      <c r="K14" s="20">
        <f t="shared" si="8"/>
        <v>208</v>
      </c>
      <c r="L14" s="20">
        <f>SUM(L7:L13)</f>
        <v>138</v>
      </c>
      <c r="M14" s="20">
        <f t="shared" si="8"/>
        <v>86</v>
      </c>
      <c r="N14" s="20">
        <f>SUM(N7:N13)</f>
        <v>224</v>
      </c>
      <c r="O14" s="20">
        <f t="shared" si="8"/>
        <v>168</v>
      </c>
      <c r="P14" s="20">
        <f t="shared" si="8"/>
        <v>136</v>
      </c>
      <c r="Q14" s="20">
        <f t="shared" si="8"/>
        <v>304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-187</v>
      </c>
    </row>
    <row r="15" spans="1:21" ht="36.75" customHeight="1" thickTop="1">
      <c r="A15" s="14" t="s">
        <v>19</v>
      </c>
      <c r="B15" s="22">
        <f>B14-B16</f>
        <v>-50</v>
      </c>
      <c r="C15" s="22">
        <f>C14-C16</f>
        <v>-102</v>
      </c>
      <c r="D15" s="22">
        <f>D14-D16</f>
        <v>-85</v>
      </c>
      <c r="E15" s="22">
        <f>C15+D15</f>
        <v>-187</v>
      </c>
      <c r="F15" s="119">
        <f>H14-K14</f>
        <v>-107</v>
      </c>
      <c r="G15" s="120"/>
      <c r="H15" s="120"/>
      <c r="I15" s="120"/>
      <c r="J15" s="120"/>
      <c r="K15" s="121"/>
      <c r="L15" s="119">
        <f>N14-Q14</f>
        <v>-80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78610</v>
      </c>
      <c r="C16" s="25">
        <v>91206</v>
      </c>
      <c r="D16" s="25">
        <v>91234</v>
      </c>
      <c r="E16" s="23">
        <f>C16+D16</f>
        <v>182440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9"/>
  <sheetViews>
    <sheetView showGridLines="0" zoomScale="85" zoomScaleNormal="85" workbookViewId="0">
      <selection activeCell="AA12" sqref="Z12:AA12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28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118"/>
    </row>
    <row r="7" spans="1:21" ht="36.75" customHeight="1">
      <c r="A7" s="26" t="s">
        <v>13</v>
      </c>
      <c r="B7" s="5">
        <v>20636</v>
      </c>
      <c r="C7" s="5">
        <v>22528</v>
      </c>
      <c r="D7" s="5">
        <v>21640</v>
      </c>
      <c r="E7" s="5">
        <f>SUM(C7:D7)</f>
        <v>44168</v>
      </c>
      <c r="F7" s="6">
        <v>9</v>
      </c>
      <c r="G7" s="6">
        <v>11</v>
      </c>
      <c r="H7" s="6">
        <f t="shared" ref="H7:H14" si="0">SUM(F7+G7)</f>
        <v>20</v>
      </c>
      <c r="I7" s="6">
        <v>18</v>
      </c>
      <c r="J7" s="6">
        <v>28</v>
      </c>
      <c r="K7" s="6">
        <f t="shared" ref="K7:K13" si="1">SUM(I7+J7)</f>
        <v>46</v>
      </c>
      <c r="L7" s="6">
        <v>56</v>
      </c>
      <c r="M7" s="6">
        <v>27</v>
      </c>
      <c r="N7" s="6">
        <f t="shared" ref="N7:N13" si="2">SUM(L7+M7)</f>
        <v>83</v>
      </c>
      <c r="O7" s="6">
        <v>62</v>
      </c>
      <c r="P7" s="6">
        <v>40</v>
      </c>
      <c r="Q7" s="6">
        <f t="shared" ref="Q7:Q13" si="3">SUM(O7+P7)</f>
        <v>102</v>
      </c>
      <c r="R7" s="7">
        <v>-23</v>
      </c>
      <c r="S7" s="7">
        <v>4</v>
      </c>
      <c r="T7" s="7">
        <f>SUM(R7+S7)</f>
        <v>-19</v>
      </c>
      <c r="U7" s="8">
        <f>H7-K7+N7-Q7+T7</f>
        <v>-64</v>
      </c>
    </row>
    <row r="8" spans="1:21" ht="36.75" customHeight="1">
      <c r="A8" s="26" t="s">
        <v>25</v>
      </c>
      <c r="B8" s="5">
        <v>28247</v>
      </c>
      <c r="C8" s="5">
        <v>32188</v>
      </c>
      <c r="D8" s="5">
        <v>31589</v>
      </c>
      <c r="E8" s="5">
        <f t="shared" ref="E8:E13" si="4">SUM(C8:D8)</f>
        <v>63777</v>
      </c>
      <c r="F8" s="6">
        <v>17</v>
      </c>
      <c r="G8" s="6">
        <v>19</v>
      </c>
      <c r="H8" s="6">
        <f t="shared" si="0"/>
        <v>36</v>
      </c>
      <c r="I8" s="6">
        <v>31</v>
      </c>
      <c r="J8" s="6">
        <v>27</v>
      </c>
      <c r="K8" s="6">
        <f t="shared" si="1"/>
        <v>58</v>
      </c>
      <c r="L8" s="6">
        <v>45</v>
      </c>
      <c r="M8" s="6">
        <v>36</v>
      </c>
      <c r="N8" s="6">
        <f t="shared" si="2"/>
        <v>81</v>
      </c>
      <c r="O8" s="6">
        <v>50</v>
      </c>
      <c r="P8" s="6">
        <v>48</v>
      </c>
      <c r="Q8" s="6">
        <f t="shared" si="3"/>
        <v>98</v>
      </c>
      <c r="R8" s="7">
        <v>15</v>
      </c>
      <c r="S8" s="7">
        <v>-9</v>
      </c>
      <c r="T8" s="7">
        <f t="shared" ref="T8:T9" si="5">SUM(R8+S8)</f>
        <v>6</v>
      </c>
      <c r="U8" s="8">
        <f>H8-K8+N8-Q8+T8</f>
        <v>-33</v>
      </c>
    </row>
    <row r="9" spans="1:21" ht="36.75" customHeight="1">
      <c r="A9" s="26" t="s">
        <v>14</v>
      </c>
      <c r="B9" s="5">
        <v>10359</v>
      </c>
      <c r="C9" s="5">
        <v>12185</v>
      </c>
      <c r="D9" s="5">
        <v>12045</v>
      </c>
      <c r="E9" s="5">
        <f t="shared" si="4"/>
        <v>24230</v>
      </c>
      <c r="F9" s="6">
        <v>6</v>
      </c>
      <c r="G9" s="6">
        <v>7</v>
      </c>
      <c r="H9" s="6">
        <f t="shared" si="0"/>
        <v>13</v>
      </c>
      <c r="I9" s="6">
        <v>14</v>
      </c>
      <c r="J9" s="6">
        <v>17</v>
      </c>
      <c r="K9" s="6">
        <f t="shared" si="1"/>
        <v>31</v>
      </c>
      <c r="L9" s="6">
        <v>19</v>
      </c>
      <c r="M9" s="6">
        <v>10</v>
      </c>
      <c r="N9" s="6">
        <f t="shared" si="2"/>
        <v>29</v>
      </c>
      <c r="O9" s="6">
        <v>27</v>
      </c>
      <c r="P9" s="6">
        <v>17</v>
      </c>
      <c r="Q9" s="6">
        <f t="shared" si="3"/>
        <v>44</v>
      </c>
      <c r="R9" s="7">
        <v>7</v>
      </c>
      <c r="S9" s="7">
        <v>5</v>
      </c>
      <c r="T9" s="7">
        <f t="shared" si="5"/>
        <v>12</v>
      </c>
      <c r="U9" s="8">
        <f t="shared" ref="U9:U13" si="6">H9-K9+N9-Q9+T9</f>
        <v>-21</v>
      </c>
    </row>
    <row r="10" spans="1:21" ht="36.75" customHeight="1">
      <c r="A10" s="26" t="s">
        <v>15</v>
      </c>
      <c r="B10" s="5">
        <v>9602</v>
      </c>
      <c r="C10" s="5">
        <v>11639</v>
      </c>
      <c r="D10" s="5">
        <v>12225</v>
      </c>
      <c r="E10" s="5">
        <f t="shared" si="4"/>
        <v>23864</v>
      </c>
      <c r="F10" s="6">
        <v>6</v>
      </c>
      <c r="G10" s="6">
        <v>4</v>
      </c>
      <c r="H10" s="6">
        <f t="shared" si="0"/>
        <v>10</v>
      </c>
      <c r="I10" s="6">
        <v>8</v>
      </c>
      <c r="J10" s="6">
        <v>6</v>
      </c>
      <c r="K10" s="6">
        <f t="shared" si="1"/>
        <v>14</v>
      </c>
      <c r="L10" s="6">
        <v>18</v>
      </c>
      <c r="M10" s="6">
        <v>25</v>
      </c>
      <c r="N10" s="6">
        <f t="shared" si="2"/>
        <v>43</v>
      </c>
      <c r="O10" s="6">
        <v>31</v>
      </c>
      <c r="P10" s="6">
        <v>27</v>
      </c>
      <c r="Q10" s="6">
        <f t="shared" si="3"/>
        <v>58</v>
      </c>
      <c r="R10" s="7">
        <v>3</v>
      </c>
      <c r="S10" s="7">
        <v>3</v>
      </c>
      <c r="T10" s="7">
        <f>SUM(R10+S10)</f>
        <v>6</v>
      </c>
      <c r="U10" s="8">
        <f t="shared" si="6"/>
        <v>-13</v>
      </c>
    </row>
    <row r="11" spans="1:21" ht="36.75" customHeight="1">
      <c r="A11" s="26" t="s">
        <v>16</v>
      </c>
      <c r="B11" s="5">
        <v>3642</v>
      </c>
      <c r="C11" s="5">
        <v>4638</v>
      </c>
      <c r="D11" s="5">
        <v>4785</v>
      </c>
      <c r="E11" s="5">
        <f t="shared" si="4"/>
        <v>9423</v>
      </c>
      <c r="F11" s="6">
        <v>2</v>
      </c>
      <c r="G11" s="6">
        <v>1</v>
      </c>
      <c r="H11" s="6">
        <f t="shared" si="0"/>
        <v>3</v>
      </c>
      <c r="I11" s="6">
        <v>5</v>
      </c>
      <c r="J11" s="6">
        <v>7</v>
      </c>
      <c r="K11" s="6">
        <f t="shared" si="1"/>
        <v>12</v>
      </c>
      <c r="L11" s="6">
        <v>7</v>
      </c>
      <c r="M11" s="6">
        <v>7</v>
      </c>
      <c r="N11" s="6">
        <f t="shared" si="2"/>
        <v>14</v>
      </c>
      <c r="O11" s="6">
        <v>2</v>
      </c>
      <c r="P11" s="6">
        <v>6</v>
      </c>
      <c r="Q11" s="6">
        <f t="shared" si="3"/>
        <v>8</v>
      </c>
      <c r="R11" s="7">
        <v>-4</v>
      </c>
      <c r="S11" s="7">
        <v>-2</v>
      </c>
      <c r="T11" s="7">
        <f>SUM(R11+S11)</f>
        <v>-6</v>
      </c>
      <c r="U11" s="8">
        <f t="shared" si="6"/>
        <v>-9</v>
      </c>
    </row>
    <row r="12" spans="1:21" ht="36.75" customHeight="1">
      <c r="A12" s="26" t="s">
        <v>17</v>
      </c>
      <c r="B12" s="5">
        <v>478</v>
      </c>
      <c r="C12" s="5">
        <v>570</v>
      </c>
      <c r="D12" s="5">
        <v>618</v>
      </c>
      <c r="E12" s="5">
        <f t="shared" si="4"/>
        <v>1188</v>
      </c>
      <c r="F12" s="6">
        <v>0</v>
      </c>
      <c r="G12" s="6">
        <v>0</v>
      </c>
      <c r="H12" s="6">
        <f t="shared" si="0"/>
        <v>0</v>
      </c>
      <c r="I12" s="6">
        <v>0</v>
      </c>
      <c r="J12" s="6">
        <v>4</v>
      </c>
      <c r="K12" s="6">
        <f t="shared" si="1"/>
        <v>4</v>
      </c>
      <c r="L12" s="6">
        <v>1</v>
      </c>
      <c r="M12" s="6">
        <v>0</v>
      </c>
      <c r="N12" s="6">
        <f t="shared" si="2"/>
        <v>1</v>
      </c>
      <c r="O12" s="6">
        <v>1</v>
      </c>
      <c r="P12" s="6">
        <v>1</v>
      </c>
      <c r="Q12" s="6">
        <f t="shared" si="3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-5</v>
      </c>
    </row>
    <row r="13" spans="1:21" ht="36.75" customHeight="1" thickBot="1">
      <c r="A13" s="10" t="s">
        <v>20</v>
      </c>
      <c r="B13" s="11">
        <v>5134</v>
      </c>
      <c r="C13" s="11">
        <v>6746</v>
      </c>
      <c r="D13" s="11">
        <v>7007</v>
      </c>
      <c r="E13" s="5">
        <f t="shared" si="4"/>
        <v>13753</v>
      </c>
      <c r="F13" s="12">
        <v>5</v>
      </c>
      <c r="G13" s="12">
        <v>3</v>
      </c>
      <c r="H13" s="12">
        <f t="shared" si="0"/>
        <v>8</v>
      </c>
      <c r="I13" s="12">
        <v>7</v>
      </c>
      <c r="J13" s="12">
        <v>7</v>
      </c>
      <c r="K13" s="12">
        <f t="shared" si="1"/>
        <v>14</v>
      </c>
      <c r="L13" s="12">
        <v>8</v>
      </c>
      <c r="M13" s="12">
        <v>6</v>
      </c>
      <c r="N13" s="12">
        <f t="shared" si="2"/>
        <v>14</v>
      </c>
      <c r="O13" s="12">
        <v>18</v>
      </c>
      <c r="P13" s="12">
        <v>13</v>
      </c>
      <c r="Q13" s="12">
        <f t="shared" si="3"/>
        <v>31</v>
      </c>
      <c r="R13" s="13">
        <v>2</v>
      </c>
      <c r="S13" s="13">
        <v>-1</v>
      </c>
      <c r="T13" s="7">
        <f t="shared" ref="T13" si="7">SUM(R13+S13)</f>
        <v>1</v>
      </c>
      <c r="U13" s="8">
        <f t="shared" si="6"/>
        <v>-22</v>
      </c>
    </row>
    <row r="14" spans="1:21" s="15" customFormat="1" ht="36.75" customHeight="1" thickTop="1" thickBot="1">
      <c r="A14" s="19" t="s">
        <v>18</v>
      </c>
      <c r="B14" s="20">
        <v>78610</v>
      </c>
      <c r="C14" s="24">
        <v>91206</v>
      </c>
      <c r="D14" s="24">
        <v>91234</v>
      </c>
      <c r="E14" s="20">
        <v>182440</v>
      </c>
      <c r="F14" s="20">
        <f>SUM(F7:F13)</f>
        <v>45</v>
      </c>
      <c r="G14" s="20">
        <f>SUM(G7:G13)</f>
        <v>45</v>
      </c>
      <c r="H14" s="20">
        <f t="shared" si="0"/>
        <v>90</v>
      </c>
      <c r="I14" s="20">
        <f t="shared" ref="I14:Q14" si="8">SUM(I7:I13)</f>
        <v>83</v>
      </c>
      <c r="J14" s="20">
        <f t="shared" si="8"/>
        <v>96</v>
      </c>
      <c r="K14" s="20">
        <f t="shared" si="8"/>
        <v>179</v>
      </c>
      <c r="L14" s="20">
        <f>SUM(L7:L13)</f>
        <v>154</v>
      </c>
      <c r="M14" s="20">
        <f t="shared" si="8"/>
        <v>111</v>
      </c>
      <c r="N14" s="20">
        <f>SUM(N7:N13)</f>
        <v>265</v>
      </c>
      <c r="O14" s="20">
        <f t="shared" si="8"/>
        <v>191</v>
      </c>
      <c r="P14" s="20">
        <f t="shared" si="8"/>
        <v>152</v>
      </c>
      <c r="Q14" s="20">
        <f t="shared" si="8"/>
        <v>343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-167</v>
      </c>
    </row>
    <row r="15" spans="1:21" ht="36.75" customHeight="1" thickTop="1">
      <c r="A15" s="14" t="s">
        <v>19</v>
      </c>
      <c r="B15" s="22">
        <f>B14-B16</f>
        <v>-78</v>
      </c>
      <c r="C15" s="22">
        <f>C14-C16</f>
        <v>-75</v>
      </c>
      <c r="D15" s="22">
        <f>D14-D16</f>
        <v>-92</v>
      </c>
      <c r="E15" s="22">
        <f>C15+D15</f>
        <v>-167</v>
      </c>
      <c r="F15" s="119">
        <f>H14-K14</f>
        <v>-89</v>
      </c>
      <c r="G15" s="120"/>
      <c r="H15" s="120"/>
      <c r="I15" s="120"/>
      <c r="J15" s="120"/>
      <c r="K15" s="121"/>
      <c r="L15" s="119">
        <f>N14-Q14</f>
        <v>-78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78688</v>
      </c>
      <c r="C16" s="25">
        <v>91281</v>
      </c>
      <c r="D16" s="25">
        <v>91326</v>
      </c>
      <c r="E16" s="23">
        <v>182607</v>
      </c>
      <c r="G16" s="113" t="s">
        <v>27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opLeftCell="A6" zoomScaleNormal="100" workbookViewId="0">
      <selection activeCell="E18" sqref="E18"/>
    </sheetView>
  </sheetViews>
  <sheetFormatPr defaultRowHeight="13.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6.5">
      <c r="A2" s="72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 t="s">
        <v>43</v>
      </c>
    </row>
    <row r="3" spans="1:16" ht="24.75" customHeight="1">
      <c r="A3" s="104"/>
      <c r="B3" s="100" t="s">
        <v>47</v>
      </c>
      <c r="C3" s="101"/>
      <c r="D3" s="101"/>
      <c r="E3" s="107"/>
      <c r="F3" s="107"/>
      <c r="G3" s="107"/>
      <c r="H3" s="108" t="s">
        <v>48</v>
      </c>
      <c r="I3" s="100" t="s">
        <v>49</v>
      </c>
      <c r="J3" s="101"/>
      <c r="K3" s="101"/>
      <c r="L3" s="107"/>
      <c r="M3" s="107"/>
      <c r="N3" s="107"/>
      <c r="O3" s="108" t="s">
        <v>50</v>
      </c>
      <c r="P3" s="111" t="s">
        <v>51</v>
      </c>
    </row>
    <row r="4" spans="1:16" ht="24.75" customHeight="1">
      <c r="A4" s="105"/>
      <c r="B4" s="100" t="s">
        <v>52</v>
      </c>
      <c r="C4" s="101"/>
      <c r="D4" s="101"/>
      <c r="E4" s="100" t="s">
        <v>53</v>
      </c>
      <c r="F4" s="101"/>
      <c r="G4" s="101"/>
      <c r="H4" s="109"/>
      <c r="I4" s="100" t="s">
        <v>54</v>
      </c>
      <c r="J4" s="101"/>
      <c r="K4" s="101"/>
      <c r="L4" s="100" t="s">
        <v>55</v>
      </c>
      <c r="M4" s="101"/>
      <c r="N4" s="101"/>
      <c r="O4" s="109"/>
      <c r="P4" s="112"/>
    </row>
    <row r="5" spans="1:16" ht="24.75" customHeight="1">
      <c r="A5" s="106"/>
      <c r="B5" s="75" t="s">
        <v>56</v>
      </c>
      <c r="C5" s="75" t="s">
        <v>57</v>
      </c>
      <c r="D5" s="75" t="s">
        <v>45</v>
      </c>
      <c r="E5" s="75" t="s">
        <v>56</v>
      </c>
      <c r="F5" s="75" t="s">
        <v>57</v>
      </c>
      <c r="G5" s="75" t="s">
        <v>45</v>
      </c>
      <c r="H5" s="110"/>
      <c r="I5" s="75" t="s">
        <v>56</v>
      </c>
      <c r="J5" s="75" t="s">
        <v>57</v>
      </c>
      <c r="K5" s="75" t="s">
        <v>45</v>
      </c>
      <c r="L5" s="75" t="s">
        <v>56</v>
      </c>
      <c r="M5" s="75" t="s">
        <v>57</v>
      </c>
      <c r="N5" s="75" t="s">
        <v>45</v>
      </c>
      <c r="O5" s="110"/>
      <c r="P5" s="112"/>
    </row>
    <row r="6" spans="1:16" s="79" customFormat="1" ht="24.75" customHeight="1">
      <c r="A6" s="76" t="s">
        <v>58</v>
      </c>
      <c r="B6" s="77">
        <v>50</v>
      </c>
      <c r="C6" s="77">
        <v>51</v>
      </c>
      <c r="D6" s="23">
        <v>101</v>
      </c>
      <c r="E6" s="77">
        <v>122</v>
      </c>
      <c r="F6" s="77">
        <v>86</v>
      </c>
      <c r="G6" s="23">
        <v>208</v>
      </c>
      <c r="H6" s="78">
        <v>-107</v>
      </c>
      <c r="I6" s="23">
        <v>138</v>
      </c>
      <c r="J6" s="23">
        <v>86</v>
      </c>
      <c r="K6" s="23">
        <v>224</v>
      </c>
      <c r="L6" s="23">
        <v>168</v>
      </c>
      <c r="M6" s="23">
        <v>136</v>
      </c>
      <c r="N6" s="23">
        <v>304</v>
      </c>
      <c r="O6" s="78">
        <v>-80</v>
      </c>
      <c r="P6" s="78">
        <v>-187</v>
      </c>
    </row>
    <row r="7" spans="1:16" s="79" customFormat="1" ht="24.75" customHeight="1">
      <c r="A7" s="76" t="s">
        <v>59</v>
      </c>
      <c r="B7" s="77">
        <v>36</v>
      </c>
      <c r="C7" s="77">
        <v>37</v>
      </c>
      <c r="D7" s="23">
        <v>73</v>
      </c>
      <c r="E7" s="77">
        <v>95</v>
      </c>
      <c r="F7" s="77">
        <v>95</v>
      </c>
      <c r="G7" s="23">
        <v>190</v>
      </c>
      <c r="H7" s="78">
        <v>-117</v>
      </c>
      <c r="I7" s="23">
        <v>149</v>
      </c>
      <c r="J7" s="23">
        <v>103</v>
      </c>
      <c r="K7" s="23">
        <v>252</v>
      </c>
      <c r="L7" s="23">
        <v>193</v>
      </c>
      <c r="M7" s="23">
        <v>147</v>
      </c>
      <c r="N7" s="23">
        <v>340</v>
      </c>
      <c r="O7" s="78">
        <v>-88</v>
      </c>
      <c r="P7" s="78">
        <v>-205</v>
      </c>
    </row>
    <row r="8" spans="1:16" s="79" customFormat="1" ht="24.75" customHeight="1">
      <c r="A8" s="76" t="s">
        <v>60</v>
      </c>
      <c r="B8" s="77">
        <v>48</v>
      </c>
      <c r="C8" s="77">
        <v>43</v>
      </c>
      <c r="D8" s="23">
        <v>91</v>
      </c>
      <c r="E8" s="77">
        <v>104</v>
      </c>
      <c r="F8" s="77">
        <v>91</v>
      </c>
      <c r="G8" s="23">
        <v>195</v>
      </c>
      <c r="H8" s="78">
        <v>-104</v>
      </c>
      <c r="I8" s="23">
        <v>432</v>
      </c>
      <c r="J8" s="23">
        <v>301</v>
      </c>
      <c r="K8" s="23">
        <v>733</v>
      </c>
      <c r="L8" s="23">
        <v>700</v>
      </c>
      <c r="M8" s="23">
        <v>565</v>
      </c>
      <c r="N8" s="23">
        <v>1265</v>
      </c>
      <c r="O8" s="78">
        <v>-532</v>
      </c>
      <c r="P8" s="78">
        <v>-636</v>
      </c>
    </row>
    <row r="9" spans="1:16" s="79" customFormat="1" ht="24.75" customHeight="1">
      <c r="A9" s="76" t="s">
        <v>61</v>
      </c>
      <c r="B9" s="77">
        <v>39</v>
      </c>
      <c r="C9" s="77">
        <v>47</v>
      </c>
      <c r="D9" s="23">
        <v>86</v>
      </c>
      <c r="E9" s="77">
        <v>91</v>
      </c>
      <c r="F9" s="77">
        <v>74</v>
      </c>
      <c r="G9" s="23">
        <v>165</v>
      </c>
      <c r="H9" s="78">
        <v>-79</v>
      </c>
      <c r="I9" s="23">
        <v>629</v>
      </c>
      <c r="J9" s="23">
        <v>280</v>
      </c>
      <c r="K9" s="23">
        <v>909</v>
      </c>
      <c r="L9" s="23">
        <v>438</v>
      </c>
      <c r="M9" s="23">
        <v>291</v>
      </c>
      <c r="N9" s="23">
        <v>729</v>
      </c>
      <c r="O9" s="78">
        <v>180</v>
      </c>
      <c r="P9" s="78">
        <v>101</v>
      </c>
    </row>
    <row r="10" spans="1:16" s="79" customFormat="1" ht="24.75" customHeight="1">
      <c r="A10" s="76" t="s">
        <v>62</v>
      </c>
      <c r="B10" s="77">
        <v>39</v>
      </c>
      <c r="C10" s="77">
        <v>41</v>
      </c>
      <c r="D10" s="23">
        <v>80</v>
      </c>
      <c r="E10" s="77">
        <v>71</v>
      </c>
      <c r="F10" s="77">
        <v>84</v>
      </c>
      <c r="G10" s="23">
        <v>155</v>
      </c>
      <c r="H10" s="78">
        <v>-75</v>
      </c>
      <c r="I10" s="23">
        <v>171</v>
      </c>
      <c r="J10" s="23">
        <v>143</v>
      </c>
      <c r="K10" s="23">
        <v>314</v>
      </c>
      <c r="L10" s="23">
        <v>211</v>
      </c>
      <c r="M10" s="23">
        <v>167</v>
      </c>
      <c r="N10" s="23">
        <v>378</v>
      </c>
      <c r="O10" s="78">
        <v>-64</v>
      </c>
      <c r="P10" s="78">
        <v>-139</v>
      </c>
    </row>
    <row r="11" spans="1:16" s="79" customFormat="1" ht="24.75" customHeight="1">
      <c r="A11" s="76" t="s">
        <v>63</v>
      </c>
      <c r="B11" s="77">
        <v>35</v>
      </c>
      <c r="C11" s="77">
        <v>37</v>
      </c>
      <c r="D11" s="23">
        <v>72</v>
      </c>
      <c r="E11" s="77">
        <v>72</v>
      </c>
      <c r="F11" s="77">
        <v>64</v>
      </c>
      <c r="G11" s="23">
        <v>136</v>
      </c>
      <c r="H11" s="78">
        <v>-64</v>
      </c>
      <c r="I11" s="23">
        <v>150</v>
      </c>
      <c r="J11" s="23">
        <v>115</v>
      </c>
      <c r="K11" s="23">
        <v>265</v>
      </c>
      <c r="L11" s="23">
        <v>199</v>
      </c>
      <c r="M11" s="23">
        <v>129</v>
      </c>
      <c r="N11" s="23">
        <v>328</v>
      </c>
      <c r="O11" s="78">
        <v>-63</v>
      </c>
      <c r="P11" s="78">
        <v>-127</v>
      </c>
    </row>
    <row r="12" spans="1:16" s="79" customFormat="1" ht="24.75" customHeight="1">
      <c r="A12" s="76" t="s">
        <v>64</v>
      </c>
      <c r="B12" s="77">
        <v>45</v>
      </c>
      <c r="C12" s="77">
        <v>44</v>
      </c>
      <c r="D12" s="23">
        <v>89</v>
      </c>
      <c r="E12" s="77">
        <v>84</v>
      </c>
      <c r="F12" s="77">
        <v>62</v>
      </c>
      <c r="G12" s="23">
        <v>146</v>
      </c>
      <c r="H12" s="78">
        <v>-57</v>
      </c>
      <c r="I12" s="23">
        <v>152</v>
      </c>
      <c r="J12" s="23">
        <v>131</v>
      </c>
      <c r="K12" s="23">
        <v>283</v>
      </c>
      <c r="L12" s="23">
        <v>212</v>
      </c>
      <c r="M12" s="23">
        <v>172</v>
      </c>
      <c r="N12" s="23">
        <v>384</v>
      </c>
      <c r="O12" s="78">
        <v>-101</v>
      </c>
      <c r="P12" s="78">
        <v>-158</v>
      </c>
    </row>
    <row r="13" spans="1:16" s="79" customFormat="1" ht="24.75" customHeight="1">
      <c r="A13" s="76" t="s">
        <v>65</v>
      </c>
      <c r="B13" s="77">
        <v>36</v>
      </c>
      <c r="C13" s="77">
        <v>43</v>
      </c>
      <c r="D13" s="23">
        <v>79</v>
      </c>
      <c r="E13" s="77">
        <v>69</v>
      </c>
      <c r="F13" s="77">
        <v>82</v>
      </c>
      <c r="G13" s="23">
        <v>151</v>
      </c>
      <c r="H13" s="78">
        <v>-72</v>
      </c>
      <c r="I13" s="23">
        <v>165</v>
      </c>
      <c r="J13" s="23">
        <v>125</v>
      </c>
      <c r="K13" s="23">
        <v>290</v>
      </c>
      <c r="L13" s="23">
        <v>184</v>
      </c>
      <c r="M13" s="23">
        <v>131</v>
      </c>
      <c r="N13" s="23">
        <v>315</v>
      </c>
      <c r="O13" s="78">
        <v>-25</v>
      </c>
      <c r="P13" s="78">
        <v>-97</v>
      </c>
    </row>
    <row r="14" spans="1:16" s="79" customFormat="1" ht="24.75" customHeight="1">
      <c r="A14" s="76" t="s">
        <v>66</v>
      </c>
      <c r="B14" s="77">
        <v>41</v>
      </c>
      <c r="C14" s="77">
        <v>48</v>
      </c>
      <c r="D14" s="23">
        <v>89</v>
      </c>
      <c r="E14" s="77">
        <v>100</v>
      </c>
      <c r="F14" s="77">
        <v>70</v>
      </c>
      <c r="G14" s="23">
        <v>170</v>
      </c>
      <c r="H14" s="78">
        <v>-81</v>
      </c>
      <c r="I14" s="23">
        <v>155</v>
      </c>
      <c r="J14" s="23">
        <v>101</v>
      </c>
      <c r="K14" s="23">
        <v>256</v>
      </c>
      <c r="L14" s="23">
        <v>229</v>
      </c>
      <c r="M14" s="23">
        <v>157</v>
      </c>
      <c r="N14" s="23">
        <v>386</v>
      </c>
      <c r="O14" s="78">
        <v>-130</v>
      </c>
      <c r="P14" s="78">
        <v>-211</v>
      </c>
    </row>
    <row r="15" spans="1:16" s="79" customFormat="1" ht="24.75" customHeight="1">
      <c r="A15" s="76" t="s">
        <v>67</v>
      </c>
      <c r="B15" s="77">
        <v>44</v>
      </c>
      <c r="C15" s="77">
        <v>44</v>
      </c>
      <c r="D15" s="23">
        <v>88</v>
      </c>
      <c r="E15" s="77">
        <v>103</v>
      </c>
      <c r="F15" s="77">
        <v>93</v>
      </c>
      <c r="G15" s="23">
        <v>196</v>
      </c>
      <c r="H15" s="78">
        <v>-108</v>
      </c>
      <c r="I15" s="23">
        <v>192</v>
      </c>
      <c r="J15" s="23">
        <v>113</v>
      </c>
      <c r="K15" s="23">
        <v>305</v>
      </c>
      <c r="L15" s="23">
        <v>186</v>
      </c>
      <c r="M15" s="23">
        <v>131</v>
      </c>
      <c r="N15" s="23">
        <v>317</v>
      </c>
      <c r="O15" s="78">
        <v>-12</v>
      </c>
      <c r="P15" s="78">
        <v>-120</v>
      </c>
    </row>
    <row r="16" spans="1:16" s="79" customFormat="1" ht="24.75" customHeight="1">
      <c r="A16" s="76" t="s">
        <v>68</v>
      </c>
      <c r="B16" s="77">
        <v>54</v>
      </c>
      <c r="C16" s="77">
        <v>38</v>
      </c>
      <c r="D16" s="23">
        <v>92</v>
      </c>
      <c r="E16" s="77">
        <v>90</v>
      </c>
      <c r="F16" s="77">
        <v>88</v>
      </c>
      <c r="G16" s="23">
        <v>178</v>
      </c>
      <c r="H16" s="78">
        <v>-86</v>
      </c>
      <c r="I16" s="23">
        <v>131</v>
      </c>
      <c r="J16" s="23">
        <v>107</v>
      </c>
      <c r="K16" s="23">
        <v>238</v>
      </c>
      <c r="L16" s="23">
        <v>182</v>
      </c>
      <c r="M16" s="23">
        <v>156</v>
      </c>
      <c r="N16" s="23">
        <v>338</v>
      </c>
      <c r="O16" s="78">
        <v>-100</v>
      </c>
      <c r="P16" s="78">
        <v>-186</v>
      </c>
    </row>
    <row r="17" spans="1:16" s="79" customFormat="1" ht="24.75" customHeight="1" thickBot="1">
      <c r="A17" s="80" t="s">
        <v>69</v>
      </c>
      <c r="B17" s="77">
        <v>36</v>
      </c>
      <c r="C17" s="77">
        <v>41</v>
      </c>
      <c r="D17" s="23">
        <v>77</v>
      </c>
      <c r="E17" s="77">
        <v>102</v>
      </c>
      <c r="F17" s="77">
        <v>81</v>
      </c>
      <c r="G17" s="23">
        <v>183</v>
      </c>
      <c r="H17" s="78">
        <v>-106</v>
      </c>
      <c r="I17" s="23">
        <v>152</v>
      </c>
      <c r="J17" s="23">
        <v>98</v>
      </c>
      <c r="K17" s="23">
        <v>250</v>
      </c>
      <c r="L17" s="23">
        <v>201</v>
      </c>
      <c r="M17" s="23">
        <v>161</v>
      </c>
      <c r="N17" s="23">
        <v>362</v>
      </c>
      <c r="O17" s="78">
        <v>-112</v>
      </c>
      <c r="P17" s="78">
        <v>-218</v>
      </c>
    </row>
    <row r="18" spans="1:16" ht="24.75" customHeight="1" thickTop="1">
      <c r="A18" s="81" t="s">
        <v>70</v>
      </c>
      <c r="B18" s="82">
        <v>503</v>
      </c>
      <c r="C18" s="82">
        <v>514</v>
      </c>
      <c r="D18" s="82">
        <v>1017</v>
      </c>
      <c r="E18" s="82">
        <v>1103</v>
      </c>
      <c r="F18" s="82">
        <v>970</v>
      </c>
      <c r="G18" s="82">
        <v>2073</v>
      </c>
      <c r="H18" s="82">
        <v>-1056</v>
      </c>
      <c r="I18" s="82">
        <v>2616</v>
      </c>
      <c r="J18" s="82">
        <v>1703</v>
      </c>
      <c r="K18" s="82">
        <v>4319</v>
      </c>
      <c r="L18" s="82">
        <v>3103</v>
      </c>
      <c r="M18" s="82">
        <v>2343</v>
      </c>
      <c r="N18" s="82">
        <v>5446</v>
      </c>
      <c r="O18" s="82">
        <v>-1127</v>
      </c>
      <c r="P18" s="82">
        <v>-2183</v>
      </c>
    </row>
    <row r="19" spans="1:16" ht="16.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1:16">
      <c r="A20" s="102" t="s">
        <v>71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  <row r="21" spans="1:16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Y10" sqref="Y10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41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8" t="s">
        <v>9</v>
      </c>
      <c r="D6" s="38" t="s">
        <v>10</v>
      </c>
      <c r="E6" s="38" t="s">
        <v>11</v>
      </c>
      <c r="F6" s="38" t="s">
        <v>9</v>
      </c>
      <c r="G6" s="38" t="s">
        <v>10</v>
      </c>
      <c r="H6" s="38" t="s">
        <v>12</v>
      </c>
      <c r="I6" s="38" t="s">
        <v>9</v>
      </c>
      <c r="J6" s="38" t="s">
        <v>10</v>
      </c>
      <c r="K6" s="38" t="s">
        <v>12</v>
      </c>
      <c r="L6" s="38" t="s">
        <v>9</v>
      </c>
      <c r="M6" s="38" t="s">
        <v>10</v>
      </c>
      <c r="N6" s="38" t="s">
        <v>12</v>
      </c>
      <c r="O6" s="38" t="s">
        <v>9</v>
      </c>
      <c r="P6" s="38" t="s">
        <v>10</v>
      </c>
      <c r="Q6" s="38" t="s">
        <v>12</v>
      </c>
      <c r="R6" s="38" t="s">
        <v>9</v>
      </c>
      <c r="S6" s="38" t="s">
        <v>10</v>
      </c>
      <c r="T6" s="38" t="s">
        <v>12</v>
      </c>
      <c r="U6" s="118"/>
    </row>
    <row r="7" spans="1:21" ht="36.75" customHeight="1">
      <c r="A7" s="38" t="s">
        <v>13</v>
      </c>
      <c r="B7" s="5">
        <v>21155</v>
      </c>
      <c r="C7" s="5">
        <v>22711</v>
      </c>
      <c r="D7" s="5">
        <v>22002</v>
      </c>
      <c r="E7" s="5">
        <f t="shared" ref="E7:E13" si="0">SUM(C7:D7)</f>
        <v>44713</v>
      </c>
      <c r="F7" s="6">
        <v>12</v>
      </c>
      <c r="G7" s="6">
        <v>12</v>
      </c>
      <c r="H7" s="6">
        <f t="shared" ref="H7:H14" si="1">SUM(F7+G7)</f>
        <v>24</v>
      </c>
      <c r="I7" s="6">
        <v>29</v>
      </c>
      <c r="J7" s="6">
        <v>25</v>
      </c>
      <c r="K7" s="6">
        <f t="shared" ref="K7:K13" si="2">SUM(I7+J7)</f>
        <v>54</v>
      </c>
      <c r="L7" s="6">
        <v>23</v>
      </c>
      <c r="M7" s="6">
        <v>24</v>
      </c>
      <c r="N7" s="6">
        <f t="shared" ref="N7:N13" si="3">SUM(L7+M7)</f>
        <v>47</v>
      </c>
      <c r="O7" s="6">
        <v>69</v>
      </c>
      <c r="P7" s="6">
        <v>57</v>
      </c>
      <c r="Q7" s="6">
        <f t="shared" ref="Q7:Q13" si="4">SUM(O7+P7)</f>
        <v>126</v>
      </c>
      <c r="R7" s="7">
        <v>4</v>
      </c>
      <c r="S7" s="7">
        <v>-2</v>
      </c>
      <c r="T7" s="7">
        <f>SUM(R7+S7)</f>
        <v>2</v>
      </c>
      <c r="U7" s="8">
        <f>H7-K7+N7-Q7+T7</f>
        <v>-107</v>
      </c>
    </row>
    <row r="8" spans="1:21" ht="36.75" customHeight="1">
      <c r="A8" s="38" t="s">
        <v>25</v>
      </c>
      <c r="B8" s="5">
        <v>28113</v>
      </c>
      <c r="C8" s="5">
        <v>31911</v>
      </c>
      <c r="D8" s="5">
        <v>31649</v>
      </c>
      <c r="E8" s="5">
        <f t="shared" si="0"/>
        <v>63560</v>
      </c>
      <c r="F8" s="6">
        <v>11</v>
      </c>
      <c r="G8" s="6">
        <v>16</v>
      </c>
      <c r="H8" s="6">
        <f t="shared" si="1"/>
        <v>27</v>
      </c>
      <c r="I8" s="6">
        <v>28</v>
      </c>
      <c r="J8" s="6">
        <v>20</v>
      </c>
      <c r="K8" s="6">
        <f t="shared" si="2"/>
        <v>48</v>
      </c>
      <c r="L8" s="6">
        <v>70</v>
      </c>
      <c r="M8" s="6">
        <v>41</v>
      </c>
      <c r="N8" s="6">
        <f t="shared" si="3"/>
        <v>111</v>
      </c>
      <c r="O8" s="6">
        <v>59</v>
      </c>
      <c r="P8" s="6">
        <v>46</v>
      </c>
      <c r="Q8" s="6">
        <f t="shared" si="4"/>
        <v>105</v>
      </c>
      <c r="R8" s="7">
        <v>-5</v>
      </c>
      <c r="S8" s="7">
        <v>-13</v>
      </c>
      <c r="T8" s="7">
        <f t="shared" ref="T8:T9" si="5">SUM(R8+S8)</f>
        <v>-18</v>
      </c>
      <c r="U8" s="8">
        <f>H8-K8+N8-Q8+T8</f>
        <v>-33</v>
      </c>
    </row>
    <row r="9" spans="1:21" ht="36.75" customHeight="1">
      <c r="A9" s="38" t="s">
        <v>14</v>
      </c>
      <c r="B9" s="5">
        <v>10547</v>
      </c>
      <c r="C9" s="5">
        <v>12100</v>
      </c>
      <c r="D9" s="5">
        <v>12015</v>
      </c>
      <c r="E9" s="5">
        <f t="shared" si="0"/>
        <v>24115</v>
      </c>
      <c r="F9" s="6">
        <v>1</v>
      </c>
      <c r="G9" s="6">
        <v>6</v>
      </c>
      <c r="H9" s="6">
        <f t="shared" si="1"/>
        <v>7</v>
      </c>
      <c r="I9" s="6">
        <v>15</v>
      </c>
      <c r="J9" s="6">
        <v>13</v>
      </c>
      <c r="K9" s="6">
        <f t="shared" si="2"/>
        <v>28</v>
      </c>
      <c r="L9" s="6">
        <v>27</v>
      </c>
      <c r="M9" s="6">
        <v>12</v>
      </c>
      <c r="N9" s="6">
        <f t="shared" si="3"/>
        <v>39</v>
      </c>
      <c r="O9" s="6">
        <v>34</v>
      </c>
      <c r="P9" s="6">
        <v>29</v>
      </c>
      <c r="Q9" s="6">
        <f t="shared" si="4"/>
        <v>63</v>
      </c>
      <c r="R9" s="7">
        <v>19</v>
      </c>
      <c r="S9" s="7">
        <v>27</v>
      </c>
      <c r="T9" s="7">
        <f t="shared" si="5"/>
        <v>46</v>
      </c>
      <c r="U9" s="8">
        <f t="shared" ref="U9:U13" si="6">H9-K9+N9-Q9+T9</f>
        <v>1</v>
      </c>
    </row>
    <row r="10" spans="1:21" ht="36.75" customHeight="1">
      <c r="A10" s="38" t="s">
        <v>15</v>
      </c>
      <c r="B10" s="5">
        <v>9545</v>
      </c>
      <c r="C10" s="5">
        <v>11479</v>
      </c>
      <c r="D10" s="5">
        <v>12093</v>
      </c>
      <c r="E10" s="5">
        <f t="shared" si="0"/>
        <v>23572</v>
      </c>
      <c r="F10" s="6">
        <v>6</v>
      </c>
      <c r="G10" s="6">
        <v>3</v>
      </c>
      <c r="H10" s="6">
        <f t="shared" si="1"/>
        <v>9</v>
      </c>
      <c r="I10" s="6">
        <v>16</v>
      </c>
      <c r="J10" s="6">
        <v>11</v>
      </c>
      <c r="K10" s="6">
        <f t="shared" si="2"/>
        <v>27</v>
      </c>
      <c r="L10" s="6">
        <v>12</v>
      </c>
      <c r="M10" s="6">
        <v>8</v>
      </c>
      <c r="N10" s="6">
        <f t="shared" si="3"/>
        <v>20</v>
      </c>
      <c r="O10" s="6">
        <v>18</v>
      </c>
      <c r="P10" s="6">
        <v>17</v>
      </c>
      <c r="Q10" s="6">
        <f t="shared" si="4"/>
        <v>35</v>
      </c>
      <c r="R10" s="7">
        <v>-10</v>
      </c>
      <c r="S10" s="7">
        <v>-13</v>
      </c>
      <c r="T10" s="7">
        <f>SUM(R10+S10)</f>
        <v>-23</v>
      </c>
      <c r="U10" s="8">
        <f t="shared" si="6"/>
        <v>-56</v>
      </c>
    </row>
    <row r="11" spans="1:21" ht="36.75" customHeight="1">
      <c r="A11" s="38" t="s">
        <v>16</v>
      </c>
      <c r="B11" s="5">
        <v>3565</v>
      </c>
      <c r="C11" s="5">
        <v>4629</v>
      </c>
      <c r="D11" s="5">
        <v>4796</v>
      </c>
      <c r="E11" s="5">
        <f t="shared" si="0"/>
        <v>9425</v>
      </c>
      <c r="F11" s="6">
        <v>2</v>
      </c>
      <c r="G11" s="6">
        <v>1</v>
      </c>
      <c r="H11" s="6">
        <f t="shared" si="1"/>
        <v>3</v>
      </c>
      <c r="I11" s="6">
        <v>8</v>
      </c>
      <c r="J11" s="6">
        <v>5</v>
      </c>
      <c r="K11" s="6">
        <f t="shared" si="2"/>
        <v>13</v>
      </c>
      <c r="L11" s="6">
        <v>15</v>
      </c>
      <c r="M11" s="6">
        <v>8</v>
      </c>
      <c r="N11" s="6">
        <f t="shared" si="3"/>
        <v>23</v>
      </c>
      <c r="O11" s="6">
        <v>12</v>
      </c>
      <c r="P11" s="6">
        <v>7</v>
      </c>
      <c r="Q11" s="6">
        <f t="shared" si="4"/>
        <v>19</v>
      </c>
      <c r="R11" s="7">
        <v>-9</v>
      </c>
      <c r="S11" s="7">
        <v>0</v>
      </c>
      <c r="T11" s="7">
        <f>SUM(R11+S11)</f>
        <v>-9</v>
      </c>
      <c r="U11" s="8">
        <f t="shared" si="6"/>
        <v>-15</v>
      </c>
    </row>
    <row r="12" spans="1:21" ht="36.75" customHeight="1">
      <c r="A12" s="38" t="s">
        <v>17</v>
      </c>
      <c r="B12" s="5">
        <v>479</v>
      </c>
      <c r="C12" s="5">
        <v>565</v>
      </c>
      <c r="D12" s="5">
        <v>603</v>
      </c>
      <c r="E12" s="5">
        <f t="shared" si="0"/>
        <v>1168</v>
      </c>
      <c r="F12" s="6">
        <v>1</v>
      </c>
      <c r="G12" s="6">
        <v>0</v>
      </c>
      <c r="H12" s="6">
        <f t="shared" si="1"/>
        <v>1</v>
      </c>
      <c r="I12" s="6">
        <v>2</v>
      </c>
      <c r="J12" s="6">
        <v>0</v>
      </c>
      <c r="K12" s="6">
        <f t="shared" si="2"/>
        <v>2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0</v>
      </c>
      <c r="Q12" s="6">
        <f t="shared" si="4"/>
        <v>0</v>
      </c>
      <c r="R12" s="7">
        <v>0</v>
      </c>
      <c r="S12" s="7">
        <v>-1</v>
      </c>
      <c r="T12" s="7">
        <f>SUM(R12+S12)</f>
        <v>-1</v>
      </c>
      <c r="U12" s="8">
        <f t="shared" si="6"/>
        <v>-1</v>
      </c>
    </row>
    <row r="13" spans="1:21" ht="36.75" customHeight="1" thickBot="1">
      <c r="A13" s="10" t="s">
        <v>20</v>
      </c>
      <c r="B13" s="11">
        <v>5069</v>
      </c>
      <c r="C13" s="11">
        <v>6724</v>
      </c>
      <c r="D13" s="11">
        <v>6980</v>
      </c>
      <c r="E13" s="5">
        <f t="shared" si="0"/>
        <v>13704</v>
      </c>
      <c r="F13" s="12">
        <v>3</v>
      </c>
      <c r="G13" s="12">
        <v>3</v>
      </c>
      <c r="H13" s="12">
        <f t="shared" si="1"/>
        <v>6</v>
      </c>
      <c r="I13" s="12">
        <v>4</v>
      </c>
      <c r="J13" s="12">
        <v>7</v>
      </c>
      <c r="K13" s="12">
        <f t="shared" si="2"/>
        <v>11</v>
      </c>
      <c r="L13" s="12">
        <v>5</v>
      </c>
      <c r="M13" s="12">
        <v>4</v>
      </c>
      <c r="N13" s="12">
        <f t="shared" si="3"/>
        <v>9</v>
      </c>
      <c r="O13" s="12">
        <v>9</v>
      </c>
      <c r="P13" s="12">
        <v>5</v>
      </c>
      <c r="Q13" s="12">
        <f t="shared" si="4"/>
        <v>14</v>
      </c>
      <c r="R13" s="13">
        <v>1</v>
      </c>
      <c r="S13" s="13">
        <v>2</v>
      </c>
      <c r="T13" s="7">
        <f t="shared" ref="T13" si="7">SUM(R13+S13)</f>
        <v>3</v>
      </c>
      <c r="U13" s="8">
        <f t="shared" si="6"/>
        <v>-7</v>
      </c>
    </row>
    <row r="14" spans="1:21" s="15" customFormat="1" ht="36.75" customHeight="1" thickTop="1" thickBot="1">
      <c r="A14" s="19" t="s">
        <v>18</v>
      </c>
      <c r="B14" s="20">
        <f>SUM(B7:B13)</f>
        <v>78473</v>
      </c>
      <c r="C14" s="24">
        <f>SUM(C7:C13)</f>
        <v>90119</v>
      </c>
      <c r="D14" s="24">
        <f>SUM(D7:D13)</f>
        <v>90138</v>
      </c>
      <c r="E14" s="20">
        <f>C14+D14</f>
        <v>180257</v>
      </c>
      <c r="F14" s="20">
        <f>SUM(F7:F13)</f>
        <v>36</v>
      </c>
      <c r="G14" s="20">
        <f>SUM(G7:G13)</f>
        <v>41</v>
      </c>
      <c r="H14" s="20">
        <f t="shared" si="1"/>
        <v>77</v>
      </c>
      <c r="I14" s="20">
        <f t="shared" ref="I14:Q14" si="8">SUM(I7:I13)</f>
        <v>102</v>
      </c>
      <c r="J14" s="20">
        <f t="shared" si="8"/>
        <v>81</v>
      </c>
      <c r="K14" s="20">
        <f t="shared" si="8"/>
        <v>183</v>
      </c>
      <c r="L14" s="20">
        <f>SUM(L7:L13)</f>
        <v>152</v>
      </c>
      <c r="M14" s="20">
        <f t="shared" si="8"/>
        <v>98</v>
      </c>
      <c r="N14" s="20">
        <f>SUM(N7:N13)</f>
        <v>250</v>
      </c>
      <c r="O14" s="20">
        <f t="shared" si="8"/>
        <v>201</v>
      </c>
      <c r="P14" s="20">
        <f t="shared" si="8"/>
        <v>161</v>
      </c>
      <c r="Q14" s="20">
        <f t="shared" si="8"/>
        <v>362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-218</v>
      </c>
    </row>
    <row r="15" spans="1:21" ht="36.75" customHeight="1" thickTop="1">
      <c r="A15" s="14" t="s">
        <v>19</v>
      </c>
      <c r="B15" s="22">
        <f>B14-B16</f>
        <v>-72</v>
      </c>
      <c r="C15" s="22">
        <f>C14-C16</f>
        <v>-115</v>
      </c>
      <c r="D15" s="22">
        <f>D14-D16</f>
        <v>-103</v>
      </c>
      <c r="E15" s="22">
        <f>C15+D15</f>
        <v>-218</v>
      </c>
      <c r="F15" s="119">
        <f>H14-K14</f>
        <v>-106</v>
      </c>
      <c r="G15" s="120"/>
      <c r="H15" s="120"/>
      <c r="I15" s="120"/>
      <c r="J15" s="120"/>
      <c r="K15" s="121"/>
      <c r="L15" s="119">
        <f>N14-Q14</f>
        <v>-112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78545</v>
      </c>
      <c r="C16" s="25">
        <v>90234</v>
      </c>
      <c r="D16" s="25">
        <v>90241</v>
      </c>
      <c r="E16" s="23">
        <v>180475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Z14" sqref="Z14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40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7" t="s">
        <v>9</v>
      </c>
      <c r="D6" s="37" t="s">
        <v>10</v>
      </c>
      <c r="E6" s="37" t="s">
        <v>11</v>
      </c>
      <c r="F6" s="37" t="s">
        <v>9</v>
      </c>
      <c r="G6" s="37" t="s">
        <v>10</v>
      </c>
      <c r="H6" s="37" t="s">
        <v>12</v>
      </c>
      <c r="I6" s="37" t="s">
        <v>9</v>
      </c>
      <c r="J6" s="37" t="s">
        <v>10</v>
      </c>
      <c r="K6" s="37" t="s">
        <v>12</v>
      </c>
      <c r="L6" s="37" t="s">
        <v>9</v>
      </c>
      <c r="M6" s="37" t="s">
        <v>10</v>
      </c>
      <c r="N6" s="37" t="s">
        <v>12</v>
      </c>
      <c r="O6" s="37" t="s">
        <v>9</v>
      </c>
      <c r="P6" s="37" t="s">
        <v>10</v>
      </c>
      <c r="Q6" s="37" t="s">
        <v>12</v>
      </c>
      <c r="R6" s="37" t="s">
        <v>9</v>
      </c>
      <c r="S6" s="37" t="s">
        <v>10</v>
      </c>
      <c r="T6" s="37" t="s">
        <v>12</v>
      </c>
      <c r="U6" s="118"/>
    </row>
    <row r="7" spans="1:21" ht="36.75" customHeight="1">
      <c r="A7" s="37" t="s">
        <v>13</v>
      </c>
      <c r="B7" s="5">
        <v>21217</v>
      </c>
      <c r="C7" s="5">
        <v>22770</v>
      </c>
      <c r="D7" s="5">
        <v>22050</v>
      </c>
      <c r="E7" s="5">
        <f t="shared" ref="E7:E13" si="0">SUM(C7:D7)</f>
        <v>44820</v>
      </c>
      <c r="F7" s="6">
        <v>9</v>
      </c>
      <c r="G7" s="6">
        <v>9</v>
      </c>
      <c r="H7" s="6">
        <f t="shared" ref="H7:H14" si="1">SUM(F7+G7)</f>
        <v>18</v>
      </c>
      <c r="I7" s="6">
        <v>33</v>
      </c>
      <c r="J7" s="6">
        <v>27</v>
      </c>
      <c r="K7" s="6">
        <f t="shared" ref="K7:K13" si="2">SUM(I7+J7)</f>
        <v>60</v>
      </c>
      <c r="L7" s="6">
        <v>28</v>
      </c>
      <c r="M7" s="6">
        <v>23</v>
      </c>
      <c r="N7" s="6">
        <f t="shared" ref="N7:N13" si="3">SUM(L7+M7)</f>
        <v>51</v>
      </c>
      <c r="O7" s="6">
        <v>56</v>
      </c>
      <c r="P7" s="6">
        <v>35</v>
      </c>
      <c r="Q7" s="6">
        <f t="shared" ref="Q7:Q13" si="4">SUM(O7+P7)</f>
        <v>91</v>
      </c>
      <c r="R7" s="7">
        <v>2</v>
      </c>
      <c r="S7" s="7">
        <v>7</v>
      </c>
      <c r="T7" s="7">
        <f>SUM(R7+S7)</f>
        <v>9</v>
      </c>
      <c r="U7" s="8">
        <f>H7-K7+N7-Q7+T7</f>
        <v>-73</v>
      </c>
    </row>
    <row r="8" spans="1:21" ht="36.75" customHeight="1">
      <c r="A8" s="37" t="s">
        <v>25</v>
      </c>
      <c r="B8" s="5">
        <v>28106</v>
      </c>
      <c r="C8" s="5">
        <v>31922</v>
      </c>
      <c r="D8" s="5">
        <v>31671</v>
      </c>
      <c r="E8" s="5">
        <f t="shared" si="0"/>
        <v>63593</v>
      </c>
      <c r="F8" s="6">
        <v>20</v>
      </c>
      <c r="G8" s="6">
        <v>12</v>
      </c>
      <c r="H8" s="6">
        <f t="shared" si="1"/>
        <v>32</v>
      </c>
      <c r="I8" s="6">
        <v>24</v>
      </c>
      <c r="J8" s="6">
        <v>25</v>
      </c>
      <c r="K8" s="6">
        <f t="shared" si="2"/>
        <v>49</v>
      </c>
      <c r="L8" s="6">
        <v>60</v>
      </c>
      <c r="M8" s="6">
        <v>44</v>
      </c>
      <c r="N8" s="6">
        <f t="shared" si="3"/>
        <v>104</v>
      </c>
      <c r="O8" s="6">
        <v>63</v>
      </c>
      <c r="P8" s="6">
        <v>56</v>
      </c>
      <c r="Q8" s="6">
        <f t="shared" si="4"/>
        <v>119</v>
      </c>
      <c r="R8" s="7">
        <v>2</v>
      </c>
      <c r="S8" s="7">
        <v>-7</v>
      </c>
      <c r="T8" s="7">
        <f t="shared" ref="T8:T9" si="5">SUM(R8+S8)</f>
        <v>-5</v>
      </c>
      <c r="U8" s="8">
        <f>H8-K8+N8-Q8+T8</f>
        <v>-37</v>
      </c>
    </row>
    <row r="9" spans="1:21" ht="36.75" customHeight="1">
      <c r="A9" s="37" t="s">
        <v>14</v>
      </c>
      <c r="B9" s="5">
        <v>10537</v>
      </c>
      <c r="C9" s="5">
        <v>12102</v>
      </c>
      <c r="D9" s="5">
        <v>12012</v>
      </c>
      <c r="E9" s="5">
        <f t="shared" si="0"/>
        <v>24114</v>
      </c>
      <c r="F9" s="6">
        <v>8</v>
      </c>
      <c r="G9" s="6">
        <v>5</v>
      </c>
      <c r="H9" s="6">
        <f t="shared" si="1"/>
        <v>13</v>
      </c>
      <c r="I9" s="6">
        <v>14</v>
      </c>
      <c r="J9" s="6">
        <v>14</v>
      </c>
      <c r="K9" s="6">
        <f t="shared" si="2"/>
        <v>28</v>
      </c>
      <c r="L9" s="6">
        <v>12</v>
      </c>
      <c r="M9" s="6">
        <v>10</v>
      </c>
      <c r="N9" s="6">
        <f t="shared" si="3"/>
        <v>22</v>
      </c>
      <c r="O9" s="6">
        <v>31</v>
      </c>
      <c r="P9" s="6">
        <v>18</v>
      </c>
      <c r="Q9" s="6">
        <f t="shared" si="4"/>
        <v>49</v>
      </c>
      <c r="R9" s="7">
        <v>10</v>
      </c>
      <c r="S9" s="7">
        <v>6</v>
      </c>
      <c r="T9" s="7">
        <f t="shared" si="5"/>
        <v>16</v>
      </c>
      <c r="U9" s="8">
        <f t="shared" ref="U9:U13" si="6">H9-K9+N9-Q9+T9</f>
        <v>-26</v>
      </c>
    </row>
    <row r="10" spans="1:21" ht="36.75" customHeight="1">
      <c r="A10" s="37" t="s">
        <v>15</v>
      </c>
      <c r="B10" s="5">
        <v>9562</v>
      </c>
      <c r="C10" s="5">
        <v>11505</v>
      </c>
      <c r="D10" s="5">
        <v>12123</v>
      </c>
      <c r="E10" s="5">
        <f t="shared" si="0"/>
        <v>23628</v>
      </c>
      <c r="F10" s="6">
        <v>11</v>
      </c>
      <c r="G10" s="6">
        <v>6</v>
      </c>
      <c r="H10" s="6">
        <f t="shared" si="1"/>
        <v>17</v>
      </c>
      <c r="I10" s="6">
        <v>10</v>
      </c>
      <c r="J10" s="6">
        <v>10</v>
      </c>
      <c r="K10" s="6">
        <f t="shared" si="2"/>
        <v>20</v>
      </c>
      <c r="L10" s="6">
        <v>16</v>
      </c>
      <c r="M10" s="6">
        <v>16</v>
      </c>
      <c r="N10" s="6">
        <f t="shared" si="3"/>
        <v>32</v>
      </c>
      <c r="O10" s="6">
        <v>20</v>
      </c>
      <c r="P10" s="6">
        <v>27</v>
      </c>
      <c r="Q10" s="6">
        <f t="shared" si="4"/>
        <v>47</v>
      </c>
      <c r="R10" s="7">
        <v>-9</v>
      </c>
      <c r="S10" s="7">
        <v>-7</v>
      </c>
      <c r="T10" s="7">
        <f>SUM(R10+S10)</f>
        <v>-16</v>
      </c>
      <c r="U10" s="8">
        <f t="shared" si="6"/>
        <v>-34</v>
      </c>
    </row>
    <row r="11" spans="1:21" ht="36.75" customHeight="1">
      <c r="A11" s="37" t="s">
        <v>16</v>
      </c>
      <c r="B11" s="5">
        <v>3575</v>
      </c>
      <c r="C11" s="5">
        <v>4641</v>
      </c>
      <c r="D11" s="5">
        <v>4799</v>
      </c>
      <c r="E11" s="5">
        <f t="shared" si="0"/>
        <v>9440</v>
      </c>
      <c r="F11" s="6">
        <v>1</v>
      </c>
      <c r="G11" s="6">
        <v>1</v>
      </c>
      <c r="H11" s="6">
        <f t="shared" si="1"/>
        <v>2</v>
      </c>
      <c r="I11" s="6">
        <v>5</v>
      </c>
      <c r="J11" s="6">
        <v>5</v>
      </c>
      <c r="K11" s="6">
        <f t="shared" si="2"/>
        <v>10</v>
      </c>
      <c r="L11" s="6">
        <v>7</v>
      </c>
      <c r="M11" s="6">
        <v>4</v>
      </c>
      <c r="N11" s="6">
        <f t="shared" si="3"/>
        <v>11</v>
      </c>
      <c r="O11" s="6">
        <v>4</v>
      </c>
      <c r="P11" s="6">
        <v>2</v>
      </c>
      <c r="Q11" s="6">
        <f t="shared" si="4"/>
        <v>6</v>
      </c>
      <c r="R11" s="7">
        <v>-3</v>
      </c>
      <c r="S11" s="7">
        <v>-3</v>
      </c>
      <c r="T11" s="7">
        <f>SUM(R11+S11)</f>
        <v>-6</v>
      </c>
      <c r="U11" s="8">
        <f t="shared" si="6"/>
        <v>-9</v>
      </c>
    </row>
    <row r="12" spans="1:21" ht="36.75" customHeight="1">
      <c r="A12" s="37" t="s">
        <v>17</v>
      </c>
      <c r="B12" s="5">
        <v>478</v>
      </c>
      <c r="C12" s="5">
        <v>566</v>
      </c>
      <c r="D12" s="5">
        <v>603</v>
      </c>
      <c r="E12" s="5">
        <f t="shared" si="0"/>
        <v>1169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2</v>
      </c>
      <c r="K12" s="6">
        <f t="shared" si="2"/>
        <v>4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1</v>
      </c>
      <c r="Q12" s="6">
        <f t="shared" si="4"/>
        <v>1</v>
      </c>
      <c r="R12" s="7">
        <v>-1</v>
      </c>
      <c r="S12" s="7">
        <v>0</v>
      </c>
      <c r="T12" s="7">
        <f>SUM(R12+S12)</f>
        <v>-1</v>
      </c>
      <c r="U12" s="8">
        <f t="shared" si="6"/>
        <v>-5</v>
      </c>
    </row>
    <row r="13" spans="1:21" ht="36.75" customHeight="1" thickBot="1">
      <c r="A13" s="10" t="s">
        <v>20</v>
      </c>
      <c r="B13" s="11">
        <v>5070</v>
      </c>
      <c r="C13" s="11">
        <v>6728</v>
      </c>
      <c r="D13" s="11">
        <v>6983</v>
      </c>
      <c r="E13" s="5">
        <f t="shared" si="0"/>
        <v>13711</v>
      </c>
      <c r="F13" s="12">
        <v>5</v>
      </c>
      <c r="G13" s="12">
        <v>5</v>
      </c>
      <c r="H13" s="12">
        <f t="shared" si="1"/>
        <v>10</v>
      </c>
      <c r="I13" s="12">
        <v>2</v>
      </c>
      <c r="J13" s="12">
        <v>5</v>
      </c>
      <c r="K13" s="12">
        <f t="shared" si="2"/>
        <v>7</v>
      </c>
      <c r="L13" s="12">
        <v>8</v>
      </c>
      <c r="M13" s="12">
        <v>9</v>
      </c>
      <c r="N13" s="12">
        <f t="shared" si="3"/>
        <v>17</v>
      </c>
      <c r="O13" s="12">
        <v>8</v>
      </c>
      <c r="P13" s="12">
        <v>17</v>
      </c>
      <c r="Q13" s="12">
        <f t="shared" si="4"/>
        <v>25</v>
      </c>
      <c r="R13" s="13">
        <v>-1</v>
      </c>
      <c r="S13" s="13">
        <v>4</v>
      </c>
      <c r="T13" s="7">
        <f t="shared" ref="T13" si="7">SUM(R13+S13)</f>
        <v>3</v>
      </c>
      <c r="U13" s="8">
        <f t="shared" si="6"/>
        <v>-2</v>
      </c>
    </row>
    <row r="14" spans="1:21" s="15" customFormat="1" ht="36.75" customHeight="1" thickTop="1" thickBot="1">
      <c r="A14" s="19" t="s">
        <v>18</v>
      </c>
      <c r="B14" s="20">
        <f>SUM(B7:B13)</f>
        <v>78545</v>
      </c>
      <c r="C14" s="24">
        <f>SUM(C7:C13)</f>
        <v>90234</v>
      </c>
      <c r="D14" s="24">
        <f>SUM(D7:D13)</f>
        <v>90241</v>
      </c>
      <c r="E14" s="20">
        <f>C14+D14</f>
        <v>180475</v>
      </c>
      <c r="F14" s="20">
        <f>SUM(F7:F13)</f>
        <v>54</v>
      </c>
      <c r="G14" s="20">
        <f>SUM(G7:G13)</f>
        <v>38</v>
      </c>
      <c r="H14" s="20">
        <f t="shared" si="1"/>
        <v>92</v>
      </c>
      <c r="I14" s="20">
        <f t="shared" ref="I14:Q14" si="8">SUM(I7:I13)</f>
        <v>90</v>
      </c>
      <c r="J14" s="20">
        <f t="shared" si="8"/>
        <v>88</v>
      </c>
      <c r="K14" s="20">
        <f t="shared" si="8"/>
        <v>178</v>
      </c>
      <c r="L14" s="20">
        <f>SUM(L7:L13)</f>
        <v>131</v>
      </c>
      <c r="M14" s="20">
        <f t="shared" si="8"/>
        <v>107</v>
      </c>
      <c r="N14" s="20">
        <f>SUM(N7:N13)</f>
        <v>238</v>
      </c>
      <c r="O14" s="20">
        <f t="shared" si="8"/>
        <v>182</v>
      </c>
      <c r="P14" s="20">
        <f t="shared" si="8"/>
        <v>156</v>
      </c>
      <c r="Q14" s="20">
        <f t="shared" si="8"/>
        <v>338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-186</v>
      </c>
    </row>
    <row r="15" spans="1:21" ht="36.75" customHeight="1" thickTop="1">
      <c r="A15" s="14" t="s">
        <v>19</v>
      </c>
      <c r="B15" s="22">
        <f>B14-B16</f>
        <v>-57</v>
      </c>
      <c r="C15" s="22">
        <f>C14-C16</f>
        <v>-87</v>
      </c>
      <c r="D15" s="22">
        <f>D14-D16</f>
        <v>-99</v>
      </c>
      <c r="E15" s="22">
        <f>C15+D15</f>
        <v>-186</v>
      </c>
      <c r="F15" s="119">
        <f>H14-K14</f>
        <v>-86</v>
      </c>
      <c r="G15" s="120"/>
      <c r="H15" s="120"/>
      <c r="I15" s="120"/>
      <c r="J15" s="120"/>
      <c r="K15" s="121"/>
      <c r="L15" s="119">
        <f>N14-Q14</f>
        <v>-100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78602</v>
      </c>
      <c r="C16" s="25">
        <v>90321</v>
      </c>
      <c r="D16" s="25">
        <v>90340</v>
      </c>
      <c r="E16" s="23">
        <v>180661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X13" sqref="X13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39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6" t="s">
        <v>9</v>
      </c>
      <c r="D6" s="36" t="s">
        <v>10</v>
      </c>
      <c r="E6" s="36" t="s">
        <v>11</v>
      </c>
      <c r="F6" s="36" t="s">
        <v>9</v>
      </c>
      <c r="G6" s="36" t="s">
        <v>10</v>
      </c>
      <c r="H6" s="36" t="s">
        <v>12</v>
      </c>
      <c r="I6" s="36" t="s">
        <v>9</v>
      </c>
      <c r="J6" s="36" t="s">
        <v>10</v>
      </c>
      <c r="K6" s="36" t="s">
        <v>12</v>
      </c>
      <c r="L6" s="36" t="s">
        <v>9</v>
      </c>
      <c r="M6" s="36" t="s">
        <v>10</v>
      </c>
      <c r="N6" s="36" t="s">
        <v>12</v>
      </c>
      <c r="O6" s="36" t="s">
        <v>9</v>
      </c>
      <c r="P6" s="36" t="s">
        <v>10</v>
      </c>
      <c r="Q6" s="36" t="s">
        <v>12</v>
      </c>
      <c r="R6" s="36" t="s">
        <v>9</v>
      </c>
      <c r="S6" s="36" t="s">
        <v>10</v>
      </c>
      <c r="T6" s="36" t="s">
        <v>12</v>
      </c>
      <c r="U6" s="118"/>
    </row>
    <row r="7" spans="1:21" ht="36.75" customHeight="1">
      <c r="A7" s="36" t="s">
        <v>13</v>
      </c>
      <c r="B7" s="5">
        <v>21254</v>
      </c>
      <c r="C7" s="5">
        <v>22820</v>
      </c>
      <c r="D7" s="5">
        <v>22073</v>
      </c>
      <c r="E7" s="5">
        <f t="shared" ref="E7:E13" si="0">SUM(C7:D7)</f>
        <v>44893</v>
      </c>
      <c r="F7" s="6">
        <v>9</v>
      </c>
      <c r="G7" s="6">
        <v>12</v>
      </c>
      <c r="H7" s="6">
        <f t="shared" ref="H7:H14" si="1">SUM(F7+G7)</f>
        <v>21</v>
      </c>
      <c r="I7" s="6">
        <v>31</v>
      </c>
      <c r="J7" s="6">
        <v>26</v>
      </c>
      <c r="K7" s="6">
        <f t="shared" ref="K7:K13" si="2">SUM(I7+J7)</f>
        <v>57</v>
      </c>
      <c r="L7" s="6">
        <v>53</v>
      </c>
      <c r="M7" s="6">
        <v>32</v>
      </c>
      <c r="N7" s="6">
        <f t="shared" ref="N7:N13" si="3">SUM(L7+M7)</f>
        <v>85</v>
      </c>
      <c r="O7" s="6">
        <v>54</v>
      </c>
      <c r="P7" s="6">
        <v>32</v>
      </c>
      <c r="Q7" s="6">
        <f t="shared" ref="Q7:Q13" si="4">SUM(O7+P7)</f>
        <v>86</v>
      </c>
      <c r="R7" s="7">
        <v>-12</v>
      </c>
      <c r="S7" s="7">
        <v>3</v>
      </c>
      <c r="T7" s="7">
        <f>SUM(R7+S7)</f>
        <v>-9</v>
      </c>
      <c r="U7" s="8">
        <f>H7-K7+N7-Q7+T7</f>
        <v>-46</v>
      </c>
    </row>
    <row r="8" spans="1:21" ht="36.75" customHeight="1">
      <c r="A8" s="36" t="s">
        <v>25</v>
      </c>
      <c r="B8" s="5">
        <v>28098</v>
      </c>
      <c r="C8" s="5">
        <v>31927</v>
      </c>
      <c r="D8" s="5">
        <v>31703</v>
      </c>
      <c r="E8" s="5">
        <f t="shared" si="0"/>
        <v>63630</v>
      </c>
      <c r="F8" s="6">
        <v>14</v>
      </c>
      <c r="G8" s="6">
        <v>22</v>
      </c>
      <c r="H8" s="6">
        <f t="shared" si="1"/>
        <v>36</v>
      </c>
      <c r="I8" s="6">
        <v>34</v>
      </c>
      <c r="J8" s="6">
        <v>27</v>
      </c>
      <c r="K8" s="6">
        <f t="shared" si="2"/>
        <v>61</v>
      </c>
      <c r="L8" s="6">
        <v>73</v>
      </c>
      <c r="M8" s="6">
        <v>37</v>
      </c>
      <c r="N8" s="6">
        <f t="shared" si="3"/>
        <v>110</v>
      </c>
      <c r="O8" s="6">
        <v>75</v>
      </c>
      <c r="P8" s="6">
        <v>46</v>
      </c>
      <c r="Q8" s="6">
        <f t="shared" si="4"/>
        <v>121</v>
      </c>
      <c r="R8" s="7">
        <v>13</v>
      </c>
      <c r="S8" s="7">
        <v>-4</v>
      </c>
      <c r="T8" s="7">
        <f t="shared" ref="T8:T9" si="5">SUM(R8+S8)</f>
        <v>9</v>
      </c>
      <c r="U8" s="8">
        <f>H8-K8+N8-Q8+T8</f>
        <v>-27</v>
      </c>
    </row>
    <row r="9" spans="1:21" ht="36.75" customHeight="1">
      <c r="A9" s="36" t="s">
        <v>14</v>
      </c>
      <c r="B9" s="5">
        <v>10551</v>
      </c>
      <c r="C9" s="5">
        <v>12117</v>
      </c>
      <c r="D9" s="5">
        <v>12023</v>
      </c>
      <c r="E9" s="5">
        <f t="shared" si="0"/>
        <v>24140</v>
      </c>
      <c r="F9" s="6">
        <v>6</v>
      </c>
      <c r="G9" s="6">
        <v>1</v>
      </c>
      <c r="H9" s="6">
        <f t="shared" si="1"/>
        <v>7</v>
      </c>
      <c r="I9" s="6">
        <v>11</v>
      </c>
      <c r="J9" s="6">
        <v>16</v>
      </c>
      <c r="K9" s="6">
        <f t="shared" si="2"/>
        <v>27</v>
      </c>
      <c r="L9" s="6">
        <v>22</v>
      </c>
      <c r="M9" s="6">
        <v>15</v>
      </c>
      <c r="N9" s="6">
        <f t="shared" si="3"/>
        <v>37</v>
      </c>
      <c r="O9" s="6">
        <v>27</v>
      </c>
      <c r="P9" s="6">
        <v>22</v>
      </c>
      <c r="Q9" s="6">
        <f t="shared" si="4"/>
        <v>49</v>
      </c>
      <c r="R9" s="7">
        <v>11</v>
      </c>
      <c r="S9" s="7">
        <v>10</v>
      </c>
      <c r="T9" s="7">
        <f t="shared" si="5"/>
        <v>21</v>
      </c>
      <c r="U9" s="8">
        <f t="shared" ref="U9:U13" si="6">H9-K9+N9-Q9+T9</f>
        <v>-11</v>
      </c>
    </row>
    <row r="10" spans="1:21" ht="36.75" customHeight="1">
      <c r="A10" s="36" t="s">
        <v>15</v>
      </c>
      <c r="B10" s="5">
        <v>9573</v>
      </c>
      <c r="C10" s="5">
        <v>11517</v>
      </c>
      <c r="D10" s="5">
        <v>12145</v>
      </c>
      <c r="E10" s="5">
        <f t="shared" si="0"/>
        <v>23662</v>
      </c>
      <c r="F10" s="6">
        <v>5</v>
      </c>
      <c r="G10" s="6">
        <v>5</v>
      </c>
      <c r="H10" s="6">
        <f t="shared" si="1"/>
        <v>10</v>
      </c>
      <c r="I10" s="6">
        <v>14</v>
      </c>
      <c r="J10" s="6">
        <v>13</v>
      </c>
      <c r="K10" s="6">
        <f t="shared" si="2"/>
        <v>27</v>
      </c>
      <c r="L10" s="6">
        <v>31</v>
      </c>
      <c r="M10" s="6">
        <v>15</v>
      </c>
      <c r="N10" s="6">
        <f t="shared" si="3"/>
        <v>46</v>
      </c>
      <c r="O10" s="6">
        <v>12</v>
      </c>
      <c r="P10" s="6">
        <v>16</v>
      </c>
      <c r="Q10" s="6">
        <f t="shared" si="4"/>
        <v>28</v>
      </c>
      <c r="R10" s="7">
        <v>-8</v>
      </c>
      <c r="S10" s="7">
        <v>3</v>
      </c>
      <c r="T10" s="7">
        <f>SUM(R10+S10)</f>
        <v>-5</v>
      </c>
      <c r="U10" s="8">
        <f t="shared" si="6"/>
        <v>-4</v>
      </c>
    </row>
    <row r="11" spans="1:21" ht="36.75" customHeight="1">
      <c r="A11" s="36" t="s">
        <v>16</v>
      </c>
      <c r="B11" s="5">
        <v>3574</v>
      </c>
      <c r="C11" s="5">
        <v>4645</v>
      </c>
      <c r="D11" s="5">
        <v>4804</v>
      </c>
      <c r="E11" s="5">
        <f t="shared" si="0"/>
        <v>9449</v>
      </c>
      <c r="F11" s="6">
        <v>4</v>
      </c>
      <c r="G11" s="6">
        <v>1</v>
      </c>
      <c r="H11" s="6">
        <f t="shared" si="1"/>
        <v>5</v>
      </c>
      <c r="I11" s="6">
        <v>4</v>
      </c>
      <c r="J11" s="6">
        <v>4</v>
      </c>
      <c r="K11" s="6">
        <f t="shared" si="2"/>
        <v>8</v>
      </c>
      <c r="L11" s="6">
        <v>5</v>
      </c>
      <c r="M11" s="6">
        <v>6</v>
      </c>
      <c r="N11" s="6">
        <f t="shared" si="3"/>
        <v>11</v>
      </c>
      <c r="O11" s="6">
        <v>9</v>
      </c>
      <c r="P11" s="6">
        <v>6</v>
      </c>
      <c r="Q11" s="6">
        <f t="shared" si="4"/>
        <v>15</v>
      </c>
      <c r="R11" s="7">
        <v>7</v>
      </c>
      <c r="S11" s="7">
        <v>-2</v>
      </c>
      <c r="T11" s="7">
        <f>SUM(R11+S11)</f>
        <v>5</v>
      </c>
      <c r="U11" s="8">
        <f t="shared" si="6"/>
        <v>-2</v>
      </c>
    </row>
    <row r="12" spans="1:21" ht="36.75" customHeight="1">
      <c r="A12" s="36" t="s">
        <v>17</v>
      </c>
      <c r="B12" s="5">
        <v>480</v>
      </c>
      <c r="C12" s="5">
        <v>569</v>
      </c>
      <c r="D12" s="5">
        <v>605</v>
      </c>
      <c r="E12" s="5">
        <f t="shared" si="0"/>
        <v>1174</v>
      </c>
      <c r="F12" s="6">
        <v>0</v>
      </c>
      <c r="G12" s="6">
        <v>0</v>
      </c>
      <c r="H12" s="6">
        <f t="shared" si="1"/>
        <v>0</v>
      </c>
      <c r="I12" s="6">
        <v>4</v>
      </c>
      <c r="J12" s="6">
        <v>1</v>
      </c>
      <c r="K12" s="6">
        <f t="shared" si="2"/>
        <v>5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1</v>
      </c>
      <c r="Q12" s="6">
        <f t="shared" si="4"/>
        <v>1</v>
      </c>
      <c r="R12" s="7">
        <v>-2</v>
      </c>
      <c r="S12" s="7">
        <v>-1</v>
      </c>
      <c r="T12" s="7">
        <f>SUM(R12+S12)</f>
        <v>-3</v>
      </c>
      <c r="U12" s="8">
        <f t="shared" si="6"/>
        <v>-9</v>
      </c>
    </row>
    <row r="13" spans="1:21" ht="36.75" customHeight="1" thickBot="1">
      <c r="A13" s="10" t="s">
        <v>20</v>
      </c>
      <c r="B13" s="11">
        <v>5072</v>
      </c>
      <c r="C13" s="11">
        <v>6726</v>
      </c>
      <c r="D13" s="11">
        <v>6987</v>
      </c>
      <c r="E13" s="5">
        <f t="shared" si="0"/>
        <v>13713</v>
      </c>
      <c r="F13" s="12">
        <v>6</v>
      </c>
      <c r="G13" s="12">
        <v>3</v>
      </c>
      <c r="H13" s="12">
        <f t="shared" si="1"/>
        <v>9</v>
      </c>
      <c r="I13" s="12">
        <v>5</v>
      </c>
      <c r="J13" s="12">
        <v>6</v>
      </c>
      <c r="K13" s="12">
        <f t="shared" si="2"/>
        <v>11</v>
      </c>
      <c r="L13" s="12">
        <v>8</v>
      </c>
      <c r="M13" s="12">
        <v>8</v>
      </c>
      <c r="N13" s="12">
        <f t="shared" si="3"/>
        <v>16</v>
      </c>
      <c r="O13" s="12">
        <v>9</v>
      </c>
      <c r="P13" s="12">
        <v>8</v>
      </c>
      <c r="Q13" s="12">
        <f t="shared" si="4"/>
        <v>17</v>
      </c>
      <c r="R13" s="13">
        <v>-9</v>
      </c>
      <c r="S13" s="13">
        <v>-9</v>
      </c>
      <c r="T13" s="7">
        <f t="shared" ref="T13" si="7">SUM(R13+S13)</f>
        <v>-18</v>
      </c>
      <c r="U13" s="8">
        <f t="shared" si="6"/>
        <v>-21</v>
      </c>
    </row>
    <row r="14" spans="1:21" s="15" customFormat="1" ht="36.75" customHeight="1" thickTop="1" thickBot="1">
      <c r="A14" s="19" t="s">
        <v>18</v>
      </c>
      <c r="B14" s="20">
        <f>SUM(B7:B13)</f>
        <v>78602</v>
      </c>
      <c r="C14" s="24">
        <f>SUM(C7:C13)</f>
        <v>90321</v>
      </c>
      <c r="D14" s="24">
        <f>SUM(D7:D13)</f>
        <v>90340</v>
      </c>
      <c r="E14" s="20">
        <f>C14+D14</f>
        <v>180661</v>
      </c>
      <c r="F14" s="20">
        <f>SUM(F7:F13)</f>
        <v>44</v>
      </c>
      <c r="G14" s="20">
        <f>SUM(G7:G13)</f>
        <v>44</v>
      </c>
      <c r="H14" s="20">
        <f t="shared" si="1"/>
        <v>88</v>
      </c>
      <c r="I14" s="20">
        <f t="shared" ref="I14:Q14" si="8">SUM(I7:I13)</f>
        <v>103</v>
      </c>
      <c r="J14" s="20">
        <f t="shared" si="8"/>
        <v>93</v>
      </c>
      <c r="K14" s="20">
        <f t="shared" si="8"/>
        <v>196</v>
      </c>
      <c r="L14" s="20">
        <f>SUM(L7:L13)</f>
        <v>192</v>
      </c>
      <c r="M14" s="20">
        <f t="shared" si="8"/>
        <v>113</v>
      </c>
      <c r="N14" s="20">
        <f>SUM(N7:N13)</f>
        <v>305</v>
      </c>
      <c r="O14" s="20">
        <f t="shared" si="8"/>
        <v>186</v>
      </c>
      <c r="P14" s="20">
        <f t="shared" si="8"/>
        <v>131</v>
      </c>
      <c r="Q14" s="20">
        <f t="shared" si="8"/>
        <v>317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-120</v>
      </c>
    </row>
    <row r="15" spans="1:21" ht="36.75" customHeight="1" thickTop="1">
      <c r="A15" s="14" t="s">
        <v>19</v>
      </c>
      <c r="B15" s="22">
        <f>B14-B16</f>
        <v>-29</v>
      </c>
      <c r="C15" s="22">
        <f>C14-C16</f>
        <v>-53</v>
      </c>
      <c r="D15" s="22">
        <f>D14-D16</f>
        <v>-67</v>
      </c>
      <c r="E15" s="22">
        <f>C15+D15</f>
        <v>-120</v>
      </c>
      <c r="F15" s="119">
        <f>H14-K14</f>
        <v>-108</v>
      </c>
      <c r="G15" s="120"/>
      <c r="H15" s="120"/>
      <c r="I15" s="120"/>
      <c r="J15" s="120"/>
      <c r="K15" s="121"/>
      <c r="L15" s="119">
        <f>N14-Q14</f>
        <v>-12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78631</v>
      </c>
      <c r="C16" s="25">
        <v>90374</v>
      </c>
      <c r="D16" s="25">
        <v>90407</v>
      </c>
      <c r="E16" s="23">
        <v>180781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V19" sqref="V19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38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5" t="s">
        <v>9</v>
      </c>
      <c r="D6" s="35" t="s">
        <v>10</v>
      </c>
      <c r="E6" s="35" t="s">
        <v>11</v>
      </c>
      <c r="F6" s="35" t="s">
        <v>9</v>
      </c>
      <c r="G6" s="35" t="s">
        <v>10</v>
      </c>
      <c r="H6" s="35" t="s">
        <v>12</v>
      </c>
      <c r="I6" s="35" t="s">
        <v>9</v>
      </c>
      <c r="J6" s="35" t="s">
        <v>10</v>
      </c>
      <c r="K6" s="35" t="s">
        <v>12</v>
      </c>
      <c r="L6" s="35" t="s">
        <v>9</v>
      </c>
      <c r="M6" s="35" t="s">
        <v>10</v>
      </c>
      <c r="N6" s="35" t="s">
        <v>12</v>
      </c>
      <c r="O6" s="35" t="s">
        <v>9</v>
      </c>
      <c r="P6" s="35" t="s">
        <v>10</v>
      </c>
      <c r="Q6" s="35" t="s">
        <v>12</v>
      </c>
      <c r="R6" s="35" t="s">
        <v>9</v>
      </c>
      <c r="S6" s="35" t="s">
        <v>10</v>
      </c>
      <c r="T6" s="35" t="s">
        <v>12</v>
      </c>
      <c r="U6" s="118"/>
    </row>
    <row r="7" spans="1:21" ht="36.75" customHeight="1">
      <c r="A7" s="35" t="s">
        <v>13</v>
      </c>
      <c r="B7" s="5">
        <v>21295</v>
      </c>
      <c r="C7" s="5">
        <v>22855</v>
      </c>
      <c r="D7" s="5">
        <v>22084</v>
      </c>
      <c r="E7" s="5">
        <f t="shared" ref="E7:E13" si="0">SUM(C7:D7)</f>
        <v>44939</v>
      </c>
      <c r="F7" s="6">
        <v>10</v>
      </c>
      <c r="G7" s="6">
        <v>8</v>
      </c>
      <c r="H7" s="6">
        <f t="shared" ref="H7:H14" si="1">SUM(F7+G7)</f>
        <v>18</v>
      </c>
      <c r="I7" s="6">
        <v>25</v>
      </c>
      <c r="J7" s="6">
        <v>22</v>
      </c>
      <c r="K7" s="6">
        <f t="shared" ref="K7:K13" si="2">SUM(I7+J7)</f>
        <v>47</v>
      </c>
      <c r="L7" s="6">
        <v>55</v>
      </c>
      <c r="M7" s="6">
        <v>27</v>
      </c>
      <c r="N7" s="6">
        <f t="shared" ref="N7:N13" si="3">SUM(L7+M7)</f>
        <v>82</v>
      </c>
      <c r="O7" s="6">
        <v>70</v>
      </c>
      <c r="P7" s="6">
        <v>38</v>
      </c>
      <c r="Q7" s="6">
        <f t="shared" ref="Q7:Q13" si="4">SUM(O7+P7)</f>
        <v>108</v>
      </c>
      <c r="R7" s="7">
        <v>-5</v>
      </c>
      <c r="S7" s="7">
        <v>-10</v>
      </c>
      <c r="T7" s="7">
        <f>SUM(R7+S7)</f>
        <v>-15</v>
      </c>
      <c r="U7" s="8">
        <f>H7-K7+N7-Q7+T7</f>
        <v>-70</v>
      </c>
    </row>
    <row r="8" spans="1:21" ht="36.75" customHeight="1">
      <c r="A8" s="35" t="s">
        <v>25</v>
      </c>
      <c r="B8" s="5">
        <v>28099</v>
      </c>
      <c r="C8" s="5">
        <v>31936</v>
      </c>
      <c r="D8" s="5">
        <v>31721</v>
      </c>
      <c r="E8" s="5">
        <f t="shared" si="0"/>
        <v>63657</v>
      </c>
      <c r="F8" s="6">
        <v>16</v>
      </c>
      <c r="G8" s="6">
        <v>20</v>
      </c>
      <c r="H8" s="6">
        <f t="shared" si="1"/>
        <v>36</v>
      </c>
      <c r="I8" s="6">
        <v>37</v>
      </c>
      <c r="J8" s="6">
        <v>24</v>
      </c>
      <c r="K8" s="6">
        <f t="shared" si="2"/>
        <v>61</v>
      </c>
      <c r="L8" s="6">
        <v>55</v>
      </c>
      <c r="M8" s="6">
        <v>35</v>
      </c>
      <c r="N8" s="6">
        <f t="shared" si="3"/>
        <v>90</v>
      </c>
      <c r="O8" s="6">
        <v>83</v>
      </c>
      <c r="P8" s="6">
        <v>47</v>
      </c>
      <c r="Q8" s="6">
        <f t="shared" si="4"/>
        <v>130</v>
      </c>
      <c r="R8" s="7">
        <v>-20</v>
      </c>
      <c r="S8" s="7">
        <v>-7</v>
      </c>
      <c r="T8" s="7">
        <f t="shared" ref="T8:T9" si="5">SUM(R8+S8)</f>
        <v>-27</v>
      </c>
      <c r="U8" s="8">
        <f>H8-K8+N8-Q8+T8</f>
        <v>-92</v>
      </c>
    </row>
    <row r="9" spans="1:21" ht="36.75" customHeight="1">
      <c r="A9" s="35" t="s">
        <v>14</v>
      </c>
      <c r="B9" s="5">
        <v>10546</v>
      </c>
      <c r="C9" s="5">
        <v>12116</v>
      </c>
      <c r="D9" s="5">
        <v>12035</v>
      </c>
      <c r="E9" s="5">
        <f t="shared" si="0"/>
        <v>24151</v>
      </c>
      <c r="F9" s="6">
        <v>5</v>
      </c>
      <c r="G9" s="6">
        <v>3</v>
      </c>
      <c r="H9" s="6">
        <f t="shared" si="1"/>
        <v>8</v>
      </c>
      <c r="I9" s="6">
        <v>17</v>
      </c>
      <c r="J9" s="6">
        <v>10</v>
      </c>
      <c r="K9" s="6">
        <f t="shared" si="2"/>
        <v>27</v>
      </c>
      <c r="L9" s="6">
        <v>15</v>
      </c>
      <c r="M9" s="6">
        <v>15</v>
      </c>
      <c r="N9" s="6">
        <f t="shared" si="3"/>
        <v>30</v>
      </c>
      <c r="O9" s="6">
        <v>27</v>
      </c>
      <c r="P9" s="6">
        <v>18</v>
      </c>
      <c r="Q9" s="6">
        <f t="shared" si="4"/>
        <v>45</v>
      </c>
      <c r="R9" s="7">
        <v>23</v>
      </c>
      <c r="S9" s="7">
        <v>8</v>
      </c>
      <c r="T9" s="7">
        <f t="shared" si="5"/>
        <v>31</v>
      </c>
      <c r="U9" s="8">
        <f t="shared" ref="U9:U13" si="6">H9-K9+N9-Q9+T9</f>
        <v>-3</v>
      </c>
    </row>
    <row r="10" spans="1:21" ht="36.75" customHeight="1">
      <c r="A10" s="35" t="s">
        <v>15</v>
      </c>
      <c r="B10" s="5">
        <v>9555</v>
      </c>
      <c r="C10" s="5">
        <v>11515</v>
      </c>
      <c r="D10" s="5">
        <v>12151</v>
      </c>
      <c r="E10" s="5">
        <f t="shared" si="0"/>
        <v>23666</v>
      </c>
      <c r="F10" s="6">
        <v>2</v>
      </c>
      <c r="G10" s="6">
        <v>13</v>
      </c>
      <c r="H10" s="6">
        <f t="shared" si="1"/>
        <v>15</v>
      </c>
      <c r="I10" s="6">
        <v>10</v>
      </c>
      <c r="J10" s="6">
        <v>3</v>
      </c>
      <c r="K10" s="6">
        <f t="shared" si="2"/>
        <v>13</v>
      </c>
      <c r="L10" s="6">
        <v>20</v>
      </c>
      <c r="M10" s="6">
        <v>8</v>
      </c>
      <c r="N10" s="6">
        <f t="shared" si="3"/>
        <v>28</v>
      </c>
      <c r="O10" s="6">
        <v>23</v>
      </c>
      <c r="P10" s="6">
        <v>20</v>
      </c>
      <c r="Q10" s="6">
        <f t="shared" si="4"/>
        <v>43</v>
      </c>
      <c r="R10" s="7">
        <v>-6</v>
      </c>
      <c r="S10" s="7">
        <v>12</v>
      </c>
      <c r="T10" s="7">
        <f>SUM(R10+S10)</f>
        <v>6</v>
      </c>
      <c r="U10" s="8">
        <f t="shared" si="6"/>
        <v>-7</v>
      </c>
    </row>
    <row r="11" spans="1:21" ht="36.75" customHeight="1">
      <c r="A11" s="35" t="s">
        <v>16</v>
      </c>
      <c r="B11" s="5">
        <v>3577</v>
      </c>
      <c r="C11" s="5">
        <v>4642</v>
      </c>
      <c r="D11" s="5">
        <v>4809</v>
      </c>
      <c r="E11" s="5">
        <f t="shared" si="0"/>
        <v>9451</v>
      </c>
      <c r="F11" s="6">
        <v>3</v>
      </c>
      <c r="G11" s="6">
        <v>1</v>
      </c>
      <c r="H11" s="6">
        <f t="shared" si="1"/>
        <v>4</v>
      </c>
      <c r="I11" s="6">
        <v>7</v>
      </c>
      <c r="J11" s="6">
        <v>2</v>
      </c>
      <c r="K11" s="6">
        <f t="shared" si="2"/>
        <v>9</v>
      </c>
      <c r="L11" s="6">
        <v>5</v>
      </c>
      <c r="M11" s="6">
        <v>9</v>
      </c>
      <c r="N11" s="6">
        <f t="shared" si="3"/>
        <v>14</v>
      </c>
      <c r="O11" s="6">
        <v>10</v>
      </c>
      <c r="P11" s="6">
        <v>17</v>
      </c>
      <c r="Q11" s="6">
        <f t="shared" si="4"/>
        <v>27</v>
      </c>
      <c r="R11" s="7">
        <v>9</v>
      </c>
      <c r="S11" s="7">
        <v>7</v>
      </c>
      <c r="T11" s="7">
        <f>SUM(R11+S11)</f>
        <v>16</v>
      </c>
      <c r="U11" s="8">
        <f t="shared" si="6"/>
        <v>-2</v>
      </c>
    </row>
    <row r="12" spans="1:21" ht="36.75" customHeight="1">
      <c r="A12" s="35" t="s">
        <v>17</v>
      </c>
      <c r="B12" s="5">
        <v>484</v>
      </c>
      <c r="C12" s="5">
        <v>575</v>
      </c>
      <c r="D12" s="5">
        <v>608</v>
      </c>
      <c r="E12" s="5">
        <f t="shared" si="0"/>
        <v>1183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0</v>
      </c>
      <c r="M12" s="6">
        <v>1</v>
      </c>
      <c r="N12" s="6">
        <f t="shared" si="3"/>
        <v>1</v>
      </c>
      <c r="O12" s="6">
        <v>0</v>
      </c>
      <c r="P12" s="6">
        <v>1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-1</v>
      </c>
    </row>
    <row r="13" spans="1:21" ht="36.75" customHeight="1" thickBot="1">
      <c r="A13" s="10" t="s">
        <v>20</v>
      </c>
      <c r="B13" s="11">
        <v>5075</v>
      </c>
      <c r="C13" s="11">
        <v>6735</v>
      </c>
      <c r="D13" s="11">
        <v>6999</v>
      </c>
      <c r="E13" s="5">
        <f t="shared" si="0"/>
        <v>13734</v>
      </c>
      <c r="F13" s="12">
        <v>5</v>
      </c>
      <c r="G13" s="12">
        <v>3</v>
      </c>
      <c r="H13" s="12">
        <f t="shared" si="1"/>
        <v>8</v>
      </c>
      <c r="I13" s="12">
        <v>4</v>
      </c>
      <c r="J13" s="12">
        <v>8</v>
      </c>
      <c r="K13" s="12">
        <f t="shared" si="2"/>
        <v>12</v>
      </c>
      <c r="L13" s="12">
        <v>5</v>
      </c>
      <c r="M13" s="12">
        <v>6</v>
      </c>
      <c r="N13" s="12">
        <f t="shared" si="3"/>
        <v>11</v>
      </c>
      <c r="O13" s="12">
        <v>16</v>
      </c>
      <c r="P13" s="12">
        <v>16</v>
      </c>
      <c r="Q13" s="12">
        <f t="shared" si="4"/>
        <v>32</v>
      </c>
      <c r="R13" s="13">
        <v>-1</v>
      </c>
      <c r="S13" s="13">
        <v>-10</v>
      </c>
      <c r="T13" s="7">
        <f t="shared" ref="T13" si="7">SUM(R13+S13)</f>
        <v>-11</v>
      </c>
      <c r="U13" s="8">
        <f t="shared" si="6"/>
        <v>-36</v>
      </c>
    </row>
    <row r="14" spans="1:21" s="15" customFormat="1" ht="36.75" customHeight="1" thickTop="1" thickBot="1">
      <c r="A14" s="19" t="s">
        <v>18</v>
      </c>
      <c r="B14" s="20">
        <f>SUM(B7:B13)</f>
        <v>78631</v>
      </c>
      <c r="C14" s="24">
        <f>SUM(C7:C13)</f>
        <v>90374</v>
      </c>
      <c r="D14" s="24">
        <f>SUM(D7:D13)</f>
        <v>90407</v>
      </c>
      <c r="E14" s="20">
        <f>C14+D14</f>
        <v>180781</v>
      </c>
      <c r="F14" s="20">
        <f>SUM(F7:F13)</f>
        <v>41</v>
      </c>
      <c r="G14" s="20">
        <f>SUM(G7:G13)</f>
        <v>48</v>
      </c>
      <c r="H14" s="20">
        <f t="shared" si="1"/>
        <v>89</v>
      </c>
      <c r="I14" s="20">
        <f t="shared" ref="I14:Q14" si="8">SUM(I7:I13)</f>
        <v>100</v>
      </c>
      <c r="J14" s="20">
        <f t="shared" si="8"/>
        <v>70</v>
      </c>
      <c r="K14" s="20">
        <f t="shared" si="8"/>
        <v>170</v>
      </c>
      <c r="L14" s="20">
        <f>SUM(L7:L13)</f>
        <v>155</v>
      </c>
      <c r="M14" s="20">
        <f t="shared" si="8"/>
        <v>101</v>
      </c>
      <c r="N14" s="20">
        <f>SUM(N7:N13)</f>
        <v>256</v>
      </c>
      <c r="O14" s="20">
        <f t="shared" si="8"/>
        <v>229</v>
      </c>
      <c r="P14" s="20">
        <f t="shared" si="8"/>
        <v>157</v>
      </c>
      <c r="Q14" s="20">
        <f t="shared" si="8"/>
        <v>386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-211</v>
      </c>
    </row>
    <row r="15" spans="1:21" ht="36.75" customHeight="1" thickTop="1">
      <c r="A15" s="14" t="s">
        <v>19</v>
      </c>
      <c r="B15" s="22">
        <f>B14-B16</f>
        <v>-56</v>
      </c>
      <c r="C15" s="22">
        <f>C14-C16</f>
        <v>-133</v>
      </c>
      <c r="D15" s="22">
        <f>D14-D16</f>
        <v>-78</v>
      </c>
      <c r="E15" s="22">
        <f>C15+D15</f>
        <v>-211</v>
      </c>
      <c r="F15" s="119">
        <f>H14-K14</f>
        <v>-81</v>
      </c>
      <c r="G15" s="120"/>
      <c r="H15" s="120"/>
      <c r="I15" s="120"/>
      <c r="J15" s="120"/>
      <c r="K15" s="121"/>
      <c r="L15" s="119">
        <f>N14-Q14</f>
        <v>-130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78687</v>
      </c>
      <c r="C16" s="25">
        <v>90507</v>
      </c>
      <c r="D16" s="25">
        <v>90485</v>
      </c>
      <c r="E16" s="23">
        <f>C16+D16</f>
        <v>180992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Y12" sqref="Y12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37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118"/>
    </row>
    <row r="7" spans="1:21" ht="36.75" customHeight="1">
      <c r="A7" s="34" t="s">
        <v>13</v>
      </c>
      <c r="B7" s="5">
        <v>21323</v>
      </c>
      <c r="C7" s="5">
        <v>22890</v>
      </c>
      <c r="D7" s="5">
        <v>22119</v>
      </c>
      <c r="E7" s="5">
        <f t="shared" ref="E7:E13" si="0">SUM(C7:D7)</f>
        <v>45009</v>
      </c>
      <c r="F7" s="6">
        <v>6</v>
      </c>
      <c r="G7" s="6">
        <v>11</v>
      </c>
      <c r="H7" s="6">
        <f t="shared" ref="H7:H14" si="1">SUM(F7+G7)</f>
        <v>17</v>
      </c>
      <c r="I7" s="6">
        <v>19</v>
      </c>
      <c r="J7" s="6">
        <v>16</v>
      </c>
      <c r="K7" s="6">
        <f t="shared" ref="K7:K13" si="2">SUM(I7+J7)</f>
        <v>35</v>
      </c>
      <c r="L7" s="6">
        <v>44</v>
      </c>
      <c r="M7" s="6">
        <v>28</v>
      </c>
      <c r="N7" s="6">
        <f t="shared" ref="N7:N13" si="3">SUM(L7+M7)</f>
        <v>72</v>
      </c>
      <c r="O7" s="6">
        <v>44</v>
      </c>
      <c r="P7" s="6">
        <v>32</v>
      </c>
      <c r="Q7" s="6">
        <f t="shared" ref="Q7:Q13" si="4">SUM(O7+P7)</f>
        <v>76</v>
      </c>
      <c r="R7" s="7">
        <v>-9</v>
      </c>
      <c r="S7" s="7">
        <v>-7</v>
      </c>
      <c r="T7" s="7">
        <f>SUM(R7+S7)</f>
        <v>-16</v>
      </c>
      <c r="U7" s="8">
        <f>H7-K7+N7-Q7+T7</f>
        <v>-38</v>
      </c>
    </row>
    <row r="8" spans="1:21" ht="36.75" customHeight="1">
      <c r="A8" s="34" t="s">
        <v>25</v>
      </c>
      <c r="B8" s="5">
        <v>28140</v>
      </c>
      <c r="C8" s="5">
        <v>32005</v>
      </c>
      <c r="D8" s="5">
        <v>31744</v>
      </c>
      <c r="E8" s="5">
        <f t="shared" si="0"/>
        <v>63749</v>
      </c>
      <c r="F8" s="6">
        <v>10</v>
      </c>
      <c r="G8" s="6">
        <v>15</v>
      </c>
      <c r="H8" s="6">
        <f t="shared" si="1"/>
        <v>25</v>
      </c>
      <c r="I8" s="6">
        <v>22</v>
      </c>
      <c r="J8" s="6">
        <v>40</v>
      </c>
      <c r="K8" s="6">
        <f t="shared" si="2"/>
        <v>62</v>
      </c>
      <c r="L8" s="6">
        <v>48</v>
      </c>
      <c r="M8" s="6">
        <v>57</v>
      </c>
      <c r="N8" s="6">
        <f t="shared" si="3"/>
        <v>105</v>
      </c>
      <c r="O8" s="6">
        <v>66</v>
      </c>
      <c r="P8" s="6">
        <v>46</v>
      </c>
      <c r="Q8" s="6">
        <f t="shared" si="4"/>
        <v>112</v>
      </c>
      <c r="R8" s="7">
        <v>9</v>
      </c>
      <c r="S8" s="7">
        <v>0</v>
      </c>
      <c r="T8" s="7">
        <f t="shared" ref="T8:T9" si="5">SUM(R8+S8)</f>
        <v>9</v>
      </c>
      <c r="U8" s="8">
        <f>H8-K8+N8-Q8+T8</f>
        <v>-35</v>
      </c>
    </row>
    <row r="9" spans="1:21" ht="36.75" customHeight="1">
      <c r="A9" s="34" t="s">
        <v>14</v>
      </c>
      <c r="B9" s="5">
        <v>10535</v>
      </c>
      <c r="C9" s="5">
        <v>12117</v>
      </c>
      <c r="D9" s="5">
        <v>12037</v>
      </c>
      <c r="E9" s="5">
        <f t="shared" si="0"/>
        <v>24154</v>
      </c>
      <c r="F9" s="6">
        <v>5</v>
      </c>
      <c r="G9" s="6">
        <v>4</v>
      </c>
      <c r="H9" s="6">
        <f t="shared" si="1"/>
        <v>9</v>
      </c>
      <c r="I9" s="6">
        <v>8</v>
      </c>
      <c r="J9" s="6">
        <v>11</v>
      </c>
      <c r="K9" s="6">
        <f t="shared" si="2"/>
        <v>19</v>
      </c>
      <c r="L9" s="6">
        <v>35</v>
      </c>
      <c r="M9" s="6">
        <v>22</v>
      </c>
      <c r="N9" s="6">
        <f t="shared" si="3"/>
        <v>57</v>
      </c>
      <c r="O9" s="6">
        <v>33</v>
      </c>
      <c r="P9" s="6">
        <v>20</v>
      </c>
      <c r="Q9" s="6">
        <f t="shared" si="4"/>
        <v>53</v>
      </c>
      <c r="R9" s="7">
        <v>5</v>
      </c>
      <c r="S9" s="7">
        <v>5</v>
      </c>
      <c r="T9" s="7">
        <f t="shared" si="5"/>
        <v>10</v>
      </c>
      <c r="U9" s="8">
        <f t="shared" ref="U9:U13" si="6">H9-K9+N9-Q9+T9</f>
        <v>4</v>
      </c>
    </row>
    <row r="10" spans="1:21" ht="36.75" customHeight="1">
      <c r="A10" s="34" t="s">
        <v>15</v>
      </c>
      <c r="B10" s="5">
        <v>9544</v>
      </c>
      <c r="C10" s="5">
        <v>11532</v>
      </c>
      <c r="D10" s="5">
        <v>12141</v>
      </c>
      <c r="E10" s="5">
        <f t="shared" si="0"/>
        <v>23673</v>
      </c>
      <c r="F10" s="6">
        <v>8</v>
      </c>
      <c r="G10" s="6">
        <v>8</v>
      </c>
      <c r="H10" s="6">
        <f t="shared" si="1"/>
        <v>16</v>
      </c>
      <c r="I10" s="6">
        <v>8</v>
      </c>
      <c r="J10" s="6">
        <v>3</v>
      </c>
      <c r="K10" s="6">
        <f t="shared" si="2"/>
        <v>11</v>
      </c>
      <c r="L10" s="6">
        <v>26</v>
      </c>
      <c r="M10" s="6">
        <v>9</v>
      </c>
      <c r="N10" s="6">
        <f t="shared" si="3"/>
        <v>35</v>
      </c>
      <c r="O10" s="6">
        <v>23</v>
      </c>
      <c r="P10" s="6">
        <v>14</v>
      </c>
      <c r="Q10" s="6">
        <f t="shared" si="4"/>
        <v>37</v>
      </c>
      <c r="R10" s="7">
        <v>-9</v>
      </c>
      <c r="S10" s="7">
        <v>-6</v>
      </c>
      <c r="T10" s="7">
        <f>SUM(R10+S10)</f>
        <v>-15</v>
      </c>
      <c r="U10" s="8">
        <f t="shared" si="6"/>
        <v>-12</v>
      </c>
    </row>
    <row r="11" spans="1:21" ht="36.75" customHeight="1">
      <c r="A11" s="34" t="s">
        <v>16</v>
      </c>
      <c r="B11" s="5">
        <v>3571</v>
      </c>
      <c r="C11" s="5">
        <v>4642</v>
      </c>
      <c r="D11" s="5">
        <v>4811</v>
      </c>
      <c r="E11" s="5">
        <f t="shared" si="0"/>
        <v>9453</v>
      </c>
      <c r="F11" s="6">
        <v>0</v>
      </c>
      <c r="G11" s="6">
        <v>3</v>
      </c>
      <c r="H11" s="6">
        <f t="shared" si="1"/>
        <v>3</v>
      </c>
      <c r="I11" s="6">
        <v>4</v>
      </c>
      <c r="J11" s="6">
        <v>5</v>
      </c>
      <c r="K11" s="6">
        <f t="shared" si="2"/>
        <v>9</v>
      </c>
      <c r="L11" s="6">
        <v>7</v>
      </c>
      <c r="M11" s="6">
        <v>3</v>
      </c>
      <c r="N11" s="6">
        <f t="shared" si="3"/>
        <v>10</v>
      </c>
      <c r="O11" s="6">
        <v>7</v>
      </c>
      <c r="P11" s="6">
        <v>5</v>
      </c>
      <c r="Q11" s="6">
        <f t="shared" si="4"/>
        <v>12</v>
      </c>
      <c r="R11" s="7">
        <v>1</v>
      </c>
      <c r="S11" s="7">
        <v>4</v>
      </c>
      <c r="T11" s="7">
        <f>SUM(R11+S11)</f>
        <v>5</v>
      </c>
      <c r="U11" s="8">
        <f t="shared" si="6"/>
        <v>-3</v>
      </c>
    </row>
    <row r="12" spans="1:21" ht="36.75" customHeight="1">
      <c r="A12" s="34" t="s">
        <v>17</v>
      </c>
      <c r="B12" s="5">
        <v>484</v>
      </c>
      <c r="C12" s="5">
        <v>575</v>
      </c>
      <c r="D12" s="5">
        <v>609</v>
      </c>
      <c r="E12" s="5">
        <f t="shared" si="0"/>
        <v>1184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1</v>
      </c>
      <c r="Q12" s="6">
        <f t="shared" si="4"/>
        <v>2</v>
      </c>
      <c r="R12" s="7">
        <v>0</v>
      </c>
      <c r="S12" s="7">
        <v>1</v>
      </c>
      <c r="T12" s="7">
        <f>SUM(R12+S12)</f>
        <v>1</v>
      </c>
      <c r="U12" s="8">
        <f t="shared" si="6"/>
        <v>-2</v>
      </c>
    </row>
    <row r="13" spans="1:21" ht="36.75" customHeight="1" thickBot="1">
      <c r="A13" s="10" t="s">
        <v>20</v>
      </c>
      <c r="B13" s="11">
        <v>5090</v>
      </c>
      <c r="C13" s="11">
        <v>6746</v>
      </c>
      <c r="D13" s="11">
        <v>7024</v>
      </c>
      <c r="E13" s="5">
        <f t="shared" si="0"/>
        <v>13770</v>
      </c>
      <c r="F13" s="12">
        <v>7</v>
      </c>
      <c r="G13" s="12">
        <v>2</v>
      </c>
      <c r="H13" s="12">
        <f t="shared" si="1"/>
        <v>9</v>
      </c>
      <c r="I13" s="12">
        <v>8</v>
      </c>
      <c r="J13" s="12">
        <v>6</v>
      </c>
      <c r="K13" s="12">
        <f t="shared" si="2"/>
        <v>14</v>
      </c>
      <c r="L13" s="12">
        <v>5</v>
      </c>
      <c r="M13" s="12">
        <v>6</v>
      </c>
      <c r="N13" s="12">
        <f t="shared" si="3"/>
        <v>11</v>
      </c>
      <c r="O13" s="12">
        <v>10</v>
      </c>
      <c r="P13" s="12">
        <v>13</v>
      </c>
      <c r="Q13" s="12">
        <f t="shared" si="4"/>
        <v>23</v>
      </c>
      <c r="R13" s="13">
        <v>3</v>
      </c>
      <c r="S13" s="13">
        <v>3</v>
      </c>
      <c r="T13" s="7">
        <f t="shared" ref="T13" si="7">SUM(R13+S13)</f>
        <v>6</v>
      </c>
      <c r="U13" s="8">
        <f t="shared" si="6"/>
        <v>-11</v>
      </c>
    </row>
    <row r="14" spans="1:21" s="15" customFormat="1" ht="36.75" customHeight="1" thickTop="1" thickBot="1">
      <c r="A14" s="19" t="s">
        <v>18</v>
      </c>
      <c r="B14" s="20">
        <f>SUM(B7:B13)</f>
        <v>78687</v>
      </c>
      <c r="C14" s="24">
        <f>SUM(C7:C13)</f>
        <v>90507</v>
      </c>
      <c r="D14" s="24">
        <f>SUM(D7:D13)</f>
        <v>90485</v>
      </c>
      <c r="E14" s="20">
        <f>C14+D14</f>
        <v>180992</v>
      </c>
      <c r="F14" s="20">
        <f>SUM(F7:F13)</f>
        <v>36</v>
      </c>
      <c r="G14" s="20">
        <f>SUM(G7:G13)</f>
        <v>43</v>
      </c>
      <c r="H14" s="20">
        <f t="shared" si="1"/>
        <v>79</v>
      </c>
      <c r="I14" s="20">
        <f t="shared" ref="I14:Q14" si="8">SUM(I7:I13)</f>
        <v>69</v>
      </c>
      <c r="J14" s="20">
        <f t="shared" si="8"/>
        <v>82</v>
      </c>
      <c r="K14" s="20">
        <f t="shared" si="8"/>
        <v>151</v>
      </c>
      <c r="L14" s="20">
        <f>SUM(L7:L13)</f>
        <v>165</v>
      </c>
      <c r="M14" s="20">
        <f t="shared" si="8"/>
        <v>125</v>
      </c>
      <c r="N14" s="20">
        <f>SUM(N7:N13)</f>
        <v>290</v>
      </c>
      <c r="O14" s="20">
        <f t="shared" si="8"/>
        <v>184</v>
      </c>
      <c r="P14" s="20">
        <f t="shared" si="8"/>
        <v>131</v>
      </c>
      <c r="Q14" s="20">
        <f t="shared" si="8"/>
        <v>315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-97</v>
      </c>
    </row>
    <row r="15" spans="1:21" ht="36.75" customHeight="1" thickTop="1">
      <c r="A15" s="14" t="s">
        <v>19</v>
      </c>
      <c r="B15" s="22">
        <f>B14-B16</f>
        <v>15</v>
      </c>
      <c r="C15" s="22">
        <f>C14-C16</f>
        <v>-52</v>
      </c>
      <c r="D15" s="22">
        <f>D14-D16</f>
        <v>-45</v>
      </c>
      <c r="E15" s="22">
        <f>C15+D15</f>
        <v>-97</v>
      </c>
      <c r="F15" s="119">
        <f>H14-K14</f>
        <v>-72</v>
      </c>
      <c r="G15" s="120"/>
      <c r="H15" s="120"/>
      <c r="I15" s="120"/>
      <c r="J15" s="120"/>
      <c r="K15" s="121"/>
      <c r="L15" s="119">
        <f>N14-Q14</f>
        <v>-25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78672</v>
      </c>
      <c r="C16" s="25">
        <v>90559</v>
      </c>
      <c r="D16" s="25">
        <v>90530</v>
      </c>
      <c r="E16" s="23">
        <f>C16+D16</f>
        <v>181089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X13" sqref="X13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36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118"/>
    </row>
    <row r="7" spans="1:21" ht="36.75" customHeight="1">
      <c r="A7" s="33" t="s">
        <v>13</v>
      </c>
      <c r="B7" s="5">
        <v>21336</v>
      </c>
      <c r="C7" s="5">
        <v>22912</v>
      </c>
      <c r="D7" s="5">
        <v>22135</v>
      </c>
      <c r="E7" s="5">
        <f t="shared" ref="E7:E13" si="0">SUM(C7:D7)</f>
        <v>45047</v>
      </c>
      <c r="F7" s="6">
        <v>13</v>
      </c>
      <c r="G7" s="6">
        <v>9</v>
      </c>
      <c r="H7" s="6">
        <f t="shared" ref="H7:H14" si="1">SUM(F7+G7)</f>
        <v>22</v>
      </c>
      <c r="I7" s="6">
        <v>23</v>
      </c>
      <c r="J7" s="6">
        <v>21</v>
      </c>
      <c r="K7" s="6">
        <f t="shared" ref="K7:K13" si="2">SUM(I7+J7)</f>
        <v>44</v>
      </c>
      <c r="L7" s="6">
        <v>53</v>
      </c>
      <c r="M7" s="6">
        <v>40</v>
      </c>
      <c r="N7" s="6">
        <f t="shared" ref="N7:N13" si="3">SUM(L7+M7)</f>
        <v>93</v>
      </c>
      <c r="O7" s="6">
        <v>64</v>
      </c>
      <c r="P7" s="6">
        <v>44</v>
      </c>
      <c r="Q7" s="6">
        <f t="shared" ref="Q7:Q13" si="4">SUM(O7+P7)</f>
        <v>108</v>
      </c>
      <c r="R7" s="7">
        <v>-10</v>
      </c>
      <c r="S7" s="7">
        <v>11</v>
      </c>
      <c r="T7" s="7">
        <f>SUM(R7+S7)</f>
        <v>1</v>
      </c>
      <c r="U7" s="8">
        <f>H7-K7+N7-Q7+T7</f>
        <v>-36</v>
      </c>
    </row>
    <row r="8" spans="1:21" ht="36.75" customHeight="1">
      <c r="A8" s="33" t="s">
        <v>25</v>
      </c>
      <c r="B8" s="5">
        <v>28141</v>
      </c>
      <c r="C8" s="5">
        <v>32026</v>
      </c>
      <c r="D8" s="5">
        <v>31758</v>
      </c>
      <c r="E8" s="5">
        <f t="shared" si="0"/>
        <v>63784</v>
      </c>
      <c r="F8" s="6">
        <v>17</v>
      </c>
      <c r="G8" s="6">
        <v>19</v>
      </c>
      <c r="H8" s="6">
        <f t="shared" si="1"/>
        <v>36</v>
      </c>
      <c r="I8" s="6">
        <v>35</v>
      </c>
      <c r="J8" s="6">
        <v>20</v>
      </c>
      <c r="K8" s="6">
        <f t="shared" si="2"/>
        <v>55</v>
      </c>
      <c r="L8" s="6">
        <v>48</v>
      </c>
      <c r="M8" s="6">
        <v>48</v>
      </c>
      <c r="N8" s="6">
        <f t="shared" si="3"/>
        <v>96</v>
      </c>
      <c r="O8" s="6">
        <v>68</v>
      </c>
      <c r="P8" s="6">
        <v>59</v>
      </c>
      <c r="Q8" s="6">
        <f t="shared" si="4"/>
        <v>127</v>
      </c>
      <c r="R8" s="7">
        <v>5</v>
      </c>
      <c r="S8" s="7">
        <v>1</v>
      </c>
      <c r="T8" s="7">
        <f t="shared" ref="T8:T9" si="5">SUM(R8+S8)</f>
        <v>6</v>
      </c>
      <c r="U8" s="8">
        <f>H8-K8+N8-Q8+T8</f>
        <v>-44</v>
      </c>
    </row>
    <row r="9" spans="1:21" ht="36.75" customHeight="1">
      <c r="A9" s="33" t="s">
        <v>14</v>
      </c>
      <c r="B9" s="5">
        <v>10514</v>
      </c>
      <c r="C9" s="5">
        <v>12113</v>
      </c>
      <c r="D9" s="5">
        <v>12037</v>
      </c>
      <c r="E9" s="5">
        <f t="shared" si="0"/>
        <v>24150</v>
      </c>
      <c r="F9" s="6">
        <v>3</v>
      </c>
      <c r="G9" s="6">
        <v>4</v>
      </c>
      <c r="H9" s="6">
        <f t="shared" si="1"/>
        <v>7</v>
      </c>
      <c r="I9" s="6">
        <v>13</v>
      </c>
      <c r="J9" s="6">
        <v>10</v>
      </c>
      <c r="K9" s="6">
        <f t="shared" si="2"/>
        <v>23</v>
      </c>
      <c r="L9" s="6">
        <v>16</v>
      </c>
      <c r="M9" s="6">
        <v>18</v>
      </c>
      <c r="N9" s="6">
        <f t="shared" si="3"/>
        <v>34</v>
      </c>
      <c r="O9" s="6">
        <v>35</v>
      </c>
      <c r="P9" s="6">
        <v>34</v>
      </c>
      <c r="Q9" s="6">
        <f t="shared" si="4"/>
        <v>69</v>
      </c>
      <c r="R9" s="7">
        <v>9</v>
      </c>
      <c r="S9" s="7">
        <v>3</v>
      </c>
      <c r="T9" s="7">
        <f t="shared" si="5"/>
        <v>12</v>
      </c>
      <c r="U9" s="8">
        <f t="shared" ref="U9:U13" si="6">H9-K9+N9-Q9+T9</f>
        <v>-39</v>
      </c>
    </row>
    <row r="10" spans="1:21" ht="36.75" customHeight="1">
      <c r="A10" s="33" t="s">
        <v>15</v>
      </c>
      <c r="B10" s="5">
        <v>9539</v>
      </c>
      <c r="C10" s="5">
        <v>11538</v>
      </c>
      <c r="D10" s="5">
        <v>12147</v>
      </c>
      <c r="E10" s="5">
        <f t="shared" si="0"/>
        <v>23685</v>
      </c>
      <c r="F10" s="6">
        <v>3</v>
      </c>
      <c r="G10" s="6">
        <v>7</v>
      </c>
      <c r="H10" s="6">
        <f t="shared" si="1"/>
        <v>10</v>
      </c>
      <c r="I10" s="6">
        <v>4</v>
      </c>
      <c r="J10" s="6">
        <v>5</v>
      </c>
      <c r="K10" s="6">
        <f t="shared" si="2"/>
        <v>9</v>
      </c>
      <c r="L10" s="6">
        <v>18</v>
      </c>
      <c r="M10" s="6">
        <v>15</v>
      </c>
      <c r="N10" s="6">
        <f t="shared" si="3"/>
        <v>33</v>
      </c>
      <c r="O10" s="6">
        <v>21</v>
      </c>
      <c r="P10" s="6">
        <v>17</v>
      </c>
      <c r="Q10" s="6">
        <f t="shared" si="4"/>
        <v>38</v>
      </c>
      <c r="R10" s="7">
        <v>-5</v>
      </c>
      <c r="S10" s="7">
        <v>-16</v>
      </c>
      <c r="T10" s="7">
        <f>SUM(R10+S10)</f>
        <v>-21</v>
      </c>
      <c r="U10" s="8">
        <f t="shared" si="6"/>
        <v>-25</v>
      </c>
    </row>
    <row r="11" spans="1:21" ht="36.75" customHeight="1">
      <c r="A11" s="33" t="s">
        <v>16</v>
      </c>
      <c r="B11" s="5">
        <v>3573</v>
      </c>
      <c r="C11" s="5">
        <v>4645</v>
      </c>
      <c r="D11" s="5">
        <v>4811</v>
      </c>
      <c r="E11" s="5">
        <f t="shared" si="0"/>
        <v>9456</v>
      </c>
      <c r="F11" s="6">
        <v>5</v>
      </c>
      <c r="G11" s="6">
        <v>3</v>
      </c>
      <c r="H11" s="6">
        <f t="shared" si="1"/>
        <v>8</v>
      </c>
      <c r="I11" s="6">
        <v>1</v>
      </c>
      <c r="J11" s="6">
        <v>3</v>
      </c>
      <c r="K11" s="6">
        <f t="shared" si="2"/>
        <v>4</v>
      </c>
      <c r="L11" s="6">
        <v>5</v>
      </c>
      <c r="M11" s="6">
        <v>1</v>
      </c>
      <c r="N11" s="6">
        <f t="shared" si="3"/>
        <v>6</v>
      </c>
      <c r="O11" s="6">
        <v>14</v>
      </c>
      <c r="P11" s="6">
        <v>8</v>
      </c>
      <c r="Q11" s="6">
        <f t="shared" si="4"/>
        <v>22</v>
      </c>
      <c r="R11" s="7">
        <v>2</v>
      </c>
      <c r="S11" s="7">
        <v>-1</v>
      </c>
      <c r="T11" s="7">
        <f>SUM(R11+S11)</f>
        <v>1</v>
      </c>
      <c r="U11" s="8">
        <f t="shared" si="6"/>
        <v>-11</v>
      </c>
    </row>
    <row r="12" spans="1:21" ht="36.75" customHeight="1">
      <c r="A12" s="33" t="s">
        <v>17</v>
      </c>
      <c r="B12" s="5">
        <v>483</v>
      </c>
      <c r="C12" s="5">
        <v>576</v>
      </c>
      <c r="D12" s="5">
        <v>610</v>
      </c>
      <c r="E12" s="5">
        <f t="shared" si="0"/>
        <v>1186</v>
      </c>
      <c r="F12" s="6">
        <v>0</v>
      </c>
      <c r="G12" s="6">
        <v>1</v>
      </c>
      <c r="H12" s="6">
        <f t="shared" si="1"/>
        <v>1</v>
      </c>
      <c r="I12" s="6">
        <v>1</v>
      </c>
      <c r="J12" s="6">
        <v>0</v>
      </c>
      <c r="K12" s="6">
        <f t="shared" si="2"/>
        <v>1</v>
      </c>
      <c r="L12" s="6">
        <v>1</v>
      </c>
      <c r="M12" s="6">
        <v>0</v>
      </c>
      <c r="N12" s="6">
        <f t="shared" si="3"/>
        <v>1</v>
      </c>
      <c r="O12" s="6">
        <v>1</v>
      </c>
      <c r="P12" s="6">
        <v>1</v>
      </c>
      <c r="Q12" s="6">
        <f t="shared" si="4"/>
        <v>2</v>
      </c>
      <c r="R12" s="7">
        <v>1</v>
      </c>
      <c r="S12" s="7">
        <v>1</v>
      </c>
      <c r="T12" s="7">
        <f>SUM(R12+S12)</f>
        <v>2</v>
      </c>
      <c r="U12" s="8">
        <f t="shared" si="6"/>
        <v>1</v>
      </c>
    </row>
    <row r="13" spans="1:21" ht="36.75" customHeight="1" thickBot="1">
      <c r="A13" s="10" t="s">
        <v>20</v>
      </c>
      <c r="B13" s="11">
        <v>5086</v>
      </c>
      <c r="C13" s="11">
        <v>6749</v>
      </c>
      <c r="D13" s="11">
        <v>7032</v>
      </c>
      <c r="E13" s="5">
        <f t="shared" si="0"/>
        <v>13781</v>
      </c>
      <c r="F13" s="12">
        <v>4</v>
      </c>
      <c r="G13" s="12">
        <v>1</v>
      </c>
      <c r="H13" s="12">
        <f t="shared" si="1"/>
        <v>5</v>
      </c>
      <c r="I13" s="12">
        <v>7</v>
      </c>
      <c r="J13" s="12">
        <v>3</v>
      </c>
      <c r="K13" s="12">
        <f t="shared" si="2"/>
        <v>10</v>
      </c>
      <c r="L13" s="12">
        <v>11</v>
      </c>
      <c r="M13" s="12">
        <v>9</v>
      </c>
      <c r="N13" s="12">
        <f t="shared" si="3"/>
        <v>20</v>
      </c>
      <c r="O13" s="12">
        <v>9</v>
      </c>
      <c r="P13" s="12">
        <v>9</v>
      </c>
      <c r="Q13" s="12">
        <f t="shared" si="4"/>
        <v>18</v>
      </c>
      <c r="R13" s="13">
        <v>-2</v>
      </c>
      <c r="S13" s="13">
        <v>1</v>
      </c>
      <c r="T13" s="7">
        <f t="shared" ref="T13" si="7">SUM(R13+S13)</f>
        <v>-1</v>
      </c>
      <c r="U13" s="8">
        <f t="shared" si="6"/>
        <v>-4</v>
      </c>
    </row>
    <row r="14" spans="1:21" s="15" customFormat="1" ht="36.75" customHeight="1" thickTop="1" thickBot="1">
      <c r="A14" s="19" t="s">
        <v>18</v>
      </c>
      <c r="B14" s="20">
        <f>SUM(B7:B13)</f>
        <v>78672</v>
      </c>
      <c r="C14" s="24">
        <f>SUM(C7:C13)</f>
        <v>90559</v>
      </c>
      <c r="D14" s="24">
        <f>SUM(D7:D13)</f>
        <v>90530</v>
      </c>
      <c r="E14" s="20">
        <f>C14+D14</f>
        <v>181089</v>
      </c>
      <c r="F14" s="20">
        <f>SUM(F7:F13)</f>
        <v>45</v>
      </c>
      <c r="G14" s="20">
        <f>SUM(G7:G13)</f>
        <v>44</v>
      </c>
      <c r="H14" s="20">
        <f t="shared" si="1"/>
        <v>89</v>
      </c>
      <c r="I14" s="20">
        <f t="shared" ref="I14:Q14" si="8">SUM(I7:I13)</f>
        <v>84</v>
      </c>
      <c r="J14" s="20">
        <f t="shared" si="8"/>
        <v>62</v>
      </c>
      <c r="K14" s="20">
        <f t="shared" si="8"/>
        <v>146</v>
      </c>
      <c r="L14" s="20">
        <f>SUM(L7:L13)</f>
        <v>152</v>
      </c>
      <c r="M14" s="20">
        <f t="shared" si="8"/>
        <v>131</v>
      </c>
      <c r="N14" s="20">
        <f>SUM(N7:N13)</f>
        <v>283</v>
      </c>
      <c r="O14" s="20">
        <f t="shared" si="8"/>
        <v>212</v>
      </c>
      <c r="P14" s="20">
        <f t="shared" si="8"/>
        <v>172</v>
      </c>
      <c r="Q14" s="20">
        <f t="shared" si="8"/>
        <v>384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-158</v>
      </c>
    </row>
    <row r="15" spans="1:21" ht="36.75" customHeight="1" thickTop="1">
      <c r="A15" s="14" t="s">
        <v>19</v>
      </c>
      <c r="B15" s="22">
        <f>B14-B16</f>
        <v>-60</v>
      </c>
      <c r="C15" s="22">
        <f>C14-C16</f>
        <v>-99</v>
      </c>
      <c r="D15" s="22">
        <f>D14-D16</f>
        <v>-59</v>
      </c>
      <c r="E15" s="22">
        <f>C15+D15</f>
        <v>-158</v>
      </c>
      <c r="F15" s="119">
        <f>H14-K14</f>
        <v>-57</v>
      </c>
      <c r="G15" s="120"/>
      <c r="H15" s="120"/>
      <c r="I15" s="120"/>
      <c r="J15" s="120"/>
      <c r="K15" s="121"/>
      <c r="L15" s="119">
        <f>N14-Q14</f>
        <v>-101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78732</v>
      </c>
      <c r="C16" s="25">
        <v>90658</v>
      </c>
      <c r="D16" s="25">
        <v>90589</v>
      </c>
      <c r="E16" s="23">
        <f>C16+D16</f>
        <v>181247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2" zoomScale="85" zoomScaleNormal="85" workbookViewId="0">
      <selection activeCell="W7" sqref="W7"/>
    </sheetView>
  </sheetViews>
  <sheetFormatPr defaultRowHeight="13.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3" spans="1:21">
      <c r="Q3" s="3"/>
      <c r="U3" s="4" t="s">
        <v>35</v>
      </c>
    </row>
    <row r="4" spans="1:21">
      <c r="A4" s="116"/>
      <c r="B4" s="116" t="s">
        <v>0</v>
      </c>
      <c r="C4" s="116" t="s">
        <v>22</v>
      </c>
      <c r="D4" s="116"/>
      <c r="E4" s="116"/>
      <c r="F4" s="116" t="s">
        <v>1</v>
      </c>
      <c r="G4" s="116"/>
      <c r="H4" s="116"/>
      <c r="I4" s="116"/>
      <c r="J4" s="116"/>
      <c r="K4" s="116"/>
      <c r="L4" s="116" t="s">
        <v>2</v>
      </c>
      <c r="M4" s="116"/>
      <c r="N4" s="116"/>
      <c r="O4" s="116"/>
      <c r="P4" s="116"/>
      <c r="Q4" s="116"/>
      <c r="R4" s="116" t="s">
        <v>3</v>
      </c>
      <c r="S4" s="116"/>
      <c r="T4" s="116"/>
      <c r="U4" s="117" t="s">
        <v>24</v>
      </c>
    </row>
    <row r="5" spans="1:21">
      <c r="A5" s="116"/>
      <c r="B5" s="116"/>
      <c r="C5" s="116"/>
      <c r="D5" s="116"/>
      <c r="E5" s="116"/>
      <c r="F5" s="116" t="s">
        <v>4</v>
      </c>
      <c r="G5" s="116"/>
      <c r="H5" s="116"/>
      <c r="I5" s="116" t="s">
        <v>5</v>
      </c>
      <c r="J5" s="116"/>
      <c r="K5" s="116"/>
      <c r="L5" s="116" t="s">
        <v>6</v>
      </c>
      <c r="M5" s="116"/>
      <c r="N5" s="116"/>
      <c r="O5" s="116" t="s">
        <v>7</v>
      </c>
      <c r="P5" s="116"/>
      <c r="Q5" s="116"/>
      <c r="R5" s="116" t="s">
        <v>8</v>
      </c>
      <c r="S5" s="116"/>
      <c r="T5" s="116"/>
      <c r="U5" s="118"/>
    </row>
    <row r="6" spans="1:21">
      <c r="A6" s="116"/>
      <c r="B6" s="116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118"/>
    </row>
    <row r="7" spans="1:21" ht="36.75" customHeight="1">
      <c r="A7" s="32" t="s">
        <v>13</v>
      </c>
      <c r="B7" s="5">
        <v>21361</v>
      </c>
      <c r="C7" s="5">
        <v>22943</v>
      </c>
      <c r="D7" s="5">
        <v>22140</v>
      </c>
      <c r="E7" s="5">
        <f t="shared" ref="E7:E13" si="0">SUM(C7:D7)</f>
        <v>45083</v>
      </c>
      <c r="F7" s="6">
        <v>10</v>
      </c>
      <c r="G7" s="6">
        <v>11</v>
      </c>
      <c r="H7" s="6">
        <f t="shared" ref="H7:H14" si="1">SUM(F7+G7)</f>
        <v>21</v>
      </c>
      <c r="I7" s="6">
        <v>16</v>
      </c>
      <c r="J7" s="6">
        <v>22</v>
      </c>
      <c r="K7" s="6">
        <f t="shared" ref="K7:K13" si="2">SUM(I7+J7)</f>
        <v>38</v>
      </c>
      <c r="L7" s="6">
        <v>35</v>
      </c>
      <c r="M7" s="6">
        <v>34</v>
      </c>
      <c r="N7" s="6">
        <f t="shared" ref="N7:N13" si="3">SUM(L7+M7)</f>
        <v>69</v>
      </c>
      <c r="O7" s="6">
        <v>55</v>
      </c>
      <c r="P7" s="6">
        <v>32</v>
      </c>
      <c r="Q7" s="6">
        <f t="shared" ref="Q7:Q13" si="4">SUM(O7+P7)</f>
        <v>87</v>
      </c>
      <c r="R7" s="7">
        <v>-19</v>
      </c>
      <c r="S7" s="7">
        <v>-4</v>
      </c>
      <c r="T7" s="7">
        <f>SUM(R7+S7)</f>
        <v>-23</v>
      </c>
      <c r="U7" s="8">
        <f>H7-K7+N7-Q7+T7</f>
        <v>-58</v>
      </c>
    </row>
    <row r="8" spans="1:21" ht="36.75" customHeight="1">
      <c r="A8" s="32" t="s">
        <v>25</v>
      </c>
      <c r="B8" s="5">
        <v>28166</v>
      </c>
      <c r="C8" s="5">
        <v>32059</v>
      </c>
      <c r="D8" s="5">
        <v>31769</v>
      </c>
      <c r="E8" s="5">
        <f t="shared" si="0"/>
        <v>63828</v>
      </c>
      <c r="F8" s="6">
        <v>11</v>
      </c>
      <c r="G8" s="6">
        <v>11</v>
      </c>
      <c r="H8" s="6">
        <f t="shared" si="1"/>
        <v>22</v>
      </c>
      <c r="I8" s="6">
        <v>26</v>
      </c>
      <c r="J8" s="6">
        <v>22</v>
      </c>
      <c r="K8" s="6">
        <f t="shared" si="2"/>
        <v>48</v>
      </c>
      <c r="L8" s="6">
        <v>48</v>
      </c>
      <c r="M8" s="6">
        <v>29</v>
      </c>
      <c r="N8" s="6">
        <f t="shared" si="3"/>
        <v>77</v>
      </c>
      <c r="O8" s="6">
        <v>68</v>
      </c>
      <c r="P8" s="6">
        <v>40</v>
      </c>
      <c r="Q8" s="6">
        <f t="shared" si="4"/>
        <v>108</v>
      </c>
      <c r="R8" s="7">
        <v>4</v>
      </c>
      <c r="S8" s="7">
        <v>0</v>
      </c>
      <c r="T8" s="7">
        <f t="shared" ref="T8:T9" si="5">SUM(R8+S8)</f>
        <v>4</v>
      </c>
      <c r="U8" s="8">
        <f>H8-K8+N8-Q8+T8</f>
        <v>-53</v>
      </c>
    </row>
    <row r="9" spans="1:21" ht="36.75" customHeight="1">
      <c r="A9" s="32" t="s">
        <v>14</v>
      </c>
      <c r="B9" s="5">
        <v>10516</v>
      </c>
      <c r="C9" s="5">
        <v>12133</v>
      </c>
      <c r="D9" s="5">
        <v>12056</v>
      </c>
      <c r="E9" s="5">
        <f t="shared" si="0"/>
        <v>24189</v>
      </c>
      <c r="F9" s="6">
        <v>3</v>
      </c>
      <c r="G9" s="6">
        <v>4</v>
      </c>
      <c r="H9" s="6">
        <f t="shared" si="1"/>
        <v>7</v>
      </c>
      <c r="I9" s="6">
        <v>11</v>
      </c>
      <c r="J9" s="6">
        <v>8</v>
      </c>
      <c r="K9" s="6">
        <f t="shared" si="2"/>
        <v>19</v>
      </c>
      <c r="L9" s="6">
        <v>27</v>
      </c>
      <c r="M9" s="6">
        <v>17</v>
      </c>
      <c r="N9" s="6">
        <f t="shared" si="3"/>
        <v>44</v>
      </c>
      <c r="O9" s="6">
        <v>36</v>
      </c>
      <c r="P9" s="6">
        <v>21</v>
      </c>
      <c r="Q9" s="6">
        <f t="shared" si="4"/>
        <v>57</v>
      </c>
      <c r="R9" s="7">
        <v>8</v>
      </c>
      <c r="S9" s="7">
        <v>5</v>
      </c>
      <c r="T9" s="7">
        <f t="shared" si="5"/>
        <v>13</v>
      </c>
      <c r="U9" s="8">
        <f t="shared" ref="U9:U13" si="6">H9-K9+N9-Q9+T9</f>
        <v>-12</v>
      </c>
    </row>
    <row r="10" spans="1:21" ht="36.75" customHeight="1">
      <c r="A10" s="32" t="s">
        <v>15</v>
      </c>
      <c r="B10" s="5">
        <v>9544</v>
      </c>
      <c r="C10" s="5">
        <v>11547</v>
      </c>
      <c r="D10" s="5">
        <v>12163</v>
      </c>
      <c r="E10" s="5">
        <f t="shared" si="0"/>
        <v>23710</v>
      </c>
      <c r="F10" s="6">
        <v>7</v>
      </c>
      <c r="G10" s="6">
        <v>5</v>
      </c>
      <c r="H10" s="6">
        <f t="shared" si="1"/>
        <v>12</v>
      </c>
      <c r="I10" s="6">
        <v>6</v>
      </c>
      <c r="J10" s="6">
        <v>4</v>
      </c>
      <c r="K10" s="6">
        <f t="shared" si="2"/>
        <v>10</v>
      </c>
      <c r="L10" s="6">
        <v>24</v>
      </c>
      <c r="M10" s="6">
        <v>23</v>
      </c>
      <c r="N10" s="6">
        <f t="shared" si="3"/>
        <v>47</v>
      </c>
      <c r="O10" s="6">
        <v>20</v>
      </c>
      <c r="P10" s="6">
        <v>17</v>
      </c>
      <c r="Q10" s="6">
        <f t="shared" si="4"/>
        <v>37</v>
      </c>
      <c r="R10" s="7">
        <v>-5</v>
      </c>
      <c r="S10" s="7">
        <v>-3</v>
      </c>
      <c r="T10" s="7">
        <f>SUM(R10+S10)</f>
        <v>-8</v>
      </c>
      <c r="U10" s="8">
        <f t="shared" si="6"/>
        <v>4</v>
      </c>
    </row>
    <row r="11" spans="1:21" ht="36.75" customHeight="1">
      <c r="A11" s="32" t="s">
        <v>16</v>
      </c>
      <c r="B11" s="5">
        <v>3581</v>
      </c>
      <c r="C11" s="5">
        <v>4648</v>
      </c>
      <c r="D11" s="5">
        <v>4819</v>
      </c>
      <c r="E11" s="5">
        <f t="shared" si="0"/>
        <v>9467</v>
      </c>
      <c r="F11" s="6">
        <v>2</v>
      </c>
      <c r="G11" s="6">
        <v>3</v>
      </c>
      <c r="H11" s="6">
        <f t="shared" si="1"/>
        <v>5</v>
      </c>
      <c r="I11" s="6">
        <v>5</v>
      </c>
      <c r="J11" s="6">
        <v>1</v>
      </c>
      <c r="K11" s="6">
        <f t="shared" si="2"/>
        <v>6</v>
      </c>
      <c r="L11" s="6">
        <v>7</v>
      </c>
      <c r="M11" s="6">
        <v>6</v>
      </c>
      <c r="N11" s="6">
        <f t="shared" si="3"/>
        <v>13</v>
      </c>
      <c r="O11" s="6">
        <v>5</v>
      </c>
      <c r="P11" s="6">
        <v>5</v>
      </c>
      <c r="Q11" s="6">
        <f t="shared" si="4"/>
        <v>10</v>
      </c>
      <c r="R11" s="7">
        <v>11</v>
      </c>
      <c r="S11" s="7">
        <v>7</v>
      </c>
      <c r="T11" s="7">
        <f>SUM(R11+S11)</f>
        <v>18</v>
      </c>
      <c r="U11" s="8">
        <f t="shared" si="6"/>
        <v>20</v>
      </c>
    </row>
    <row r="12" spans="1:21" ht="36.75" customHeight="1">
      <c r="A12" s="32" t="s">
        <v>17</v>
      </c>
      <c r="B12" s="5">
        <v>480</v>
      </c>
      <c r="C12" s="5">
        <v>576</v>
      </c>
      <c r="D12" s="5">
        <v>609</v>
      </c>
      <c r="E12" s="5">
        <f t="shared" si="0"/>
        <v>1185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1</v>
      </c>
      <c r="K12" s="6">
        <f t="shared" si="2"/>
        <v>2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2</v>
      </c>
      <c r="Q12" s="6">
        <f t="shared" si="4"/>
        <v>2</v>
      </c>
      <c r="R12" s="7">
        <v>1</v>
      </c>
      <c r="S12" s="7">
        <v>0</v>
      </c>
      <c r="T12" s="7">
        <f>SUM(R12+S12)</f>
        <v>1</v>
      </c>
      <c r="U12" s="8">
        <f t="shared" si="6"/>
        <v>-3</v>
      </c>
    </row>
    <row r="13" spans="1:21" ht="36.75" customHeight="1" thickBot="1">
      <c r="A13" s="10" t="s">
        <v>20</v>
      </c>
      <c r="B13" s="11">
        <v>5084</v>
      </c>
      <c r="C13" s="11">
        <v>6752</v>
      </c>
      <c r="D13" s="11">
        <v>7033</v>
      </c>
      <c r="E13" s="5">
        <f t="shared" si="0"/>
        <v>13785</v>
      </c>
      <c r="F13" s="12">
        <v>2</v>
      </c>
      <c r="G13" s="12">
        <v>3</v>
      </c>
      <c r="H13" s="12">
        <f t="shared" si="1"/>
        <v>5</v>
      </c>
      <c r="I13" s="12">
        <v>7</v>
      </c>
      <c r="J13" s="12">
        <v>6</v>
      </c>
      <c r="K13" s="12">
        <f t="shared" si="2"/>
        <v>13</v>
      </c>
      <c r="L13" s="12">
        <v>9</v>
      </c>
      <c r="M13" s="12">
        <v>6</v>
      </c>
      <c r="N13" s="12">
        <f t="shared" si="3"/>
        <v>15</v>
      </c>
      <c r="O13" s="12">
        <v>15</v>
      </c>
      <c r="P13" s="12">
        <v>12</v>
      </c>
      <c r="Q13" s="12">
        <f t="shared" si="4"/>
        <v>27</v>
      </c>
      <c r="R13" s="13">
        <v>0</v>
      </c>
      <c r="S13" s="13">
        <v>-5</v>
      </c>
      <c r="T13" s="7">
        <f t="shared" ref="T13" si="7">SUM(R13+S13)</f>
        <v>-5</v>
      </c>
      <c r="U13" s="8">
        <f t="shared" si="6"/>
        <v>-25</v>
      </c>
    </row>
    <row r="14" spans="1:21" s="15" customFormat="1" ht="36.75" customHeight="1" thickTop="1" thickBot="1">
      <c r="A14" s="19" t="s">
        <v>18</v>
      </c>
      <c r="B14" s="20">
        <f>SUM(B7:B13)</f>
        <v>78732</v>
      </c>
      <c r="C14" s="24">
        <f>SUM(C7:C13)</f>
        <v>90658</v>
      </c>
      <c r="D14" s="24">
        <f>SUM(D7:D13)</f>
        <v>90589</v>
      </c>
      <c r="E14" s="20">
        <f>C14+D14</f>
        <v>181247</v>
      </c>
      <c r="F14" s="20">
        <f>SUM(F7:F13)</f>
        <v>35</v>
      </c>
      <c r="G14" s="20">
        <f>SUM(G7:G13)</f>
        <v>37</v>
      </c>
      <c r="H14" s="20">
        <f t="shared" si="1"/>
        <v>72</v>
      </c>
      <c r="I14" s="20">
        <f t="shared" ref="I14:Q14" si="8">SUM(I7:I13)</f>
        <v>72</v>
      </c>
      <c r="J14" s="20">
        <f t="shared" si="8"/>
        <v>64</v>
      </c>
      <c r="K14" s="20">
        <f t="shared" si="8"/>
        <v>136</v>
      </c>
      <c r="L14" s="20">
        <f>SUM(L7:L13)</f>
        <v>150</v>
      </c>
      <c r="M14" s="20">
        <f t="shared" si="8"/>
        <v>115</v>
      </c>
      <c r="N14" s="20">
        <f>SUM(N7:N13)</f>
        <v>265</v>
      </c>
      <c r="O14" s="20">
        <f t="shared" si="8"/>
        <v>199</v>
      </c>
      <c r="P14" s="20">
        <f t="shared" si="8"/>
        <v>129</v>
      </c>
      <c r="Q14" s="20">
        <f t="shared" si="8"/>
        <v>328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-127</v>
      </c>
    </row>
    <row r="15" spans="1:21" ht="36.75" customHeight="1" thickTop="1">
      <c r="A15" s="14" t="s">
        <v>19</v>
      </c>
      <c r="B15" s="22">
        <f>B14-B16</f>
        <v>-69</v>
      </c>
      <c r="C15" s="22">
        <f>C14-C16</f>
        <v>-86</v>
      </c>
      <c r="D15" s="22">
        <f>D14-D16</f>
        <v>-41</v>
      </c>
      <c r="E15" s="22">
        <f>C15+D15</f>
        <v>-127</v>
      </c>
      <c r="F15" s="119">
        <f>H14-K14</f>
        <v>-64</v>
      </c>
      <c r="G15" s="120"/>
      <c r="H15" s="120"/>
      <c r="I15" s="120"/>
      <c r="J15" s="120"/>
      <c r="K15" s="121"/>
      <c r="L15" s="119">
        <f>N14-Q14</f>
        <v>-63</v>
      </c>
      <c r="M15" s="120"/>
      <c r="N15" s="120"/>
      <c r="O15" s="120"/>
      <c r="P15" s="120"/>
      <c r="Q15" s="121"/>
      <c r="R15" s="16"/>
      <c r="S15" s="17" t="s">
        <v>23</v>
      </c>
      <c r="T15" s="17"/>
      <c r="U15" s="18"/>
    </row>
    <row r="16" spans="1:21" ht="36.75" customHeight="1">
      <c r="A16" s="9" t="s">
        <v>21</v>
      </c>
      <c r="B16" s="23">
        <v>78801</v>
      </c>
      <c r="C16" s="25">
        <v>90744</v>
      </c>
      <c r="D16" s="25">
        <v>90630</v>
      </c>
      <c r="E16" s="23">
        <f>C16+D16</f>
        <v>181374</v>
      </c>
      <c r="G16" s="113" t="s">
        <v>33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>
      <c r="A17" s="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1">
      <c r="A18" s="3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h29doutai(kannaibetsu)</vt:lpstr>
      <vt:lpstr>H29doutai</vt:lpstr>
      <vt:lpstr>h30.1.1</vt:lpstr>
      <vt:lpstr>h29.12.1</vt:lpstr>
      <vt:lpstr>h29.11.1</vt:lpstr>
      <vt:lpstr>h29.10.1</vt:lpstr>
      <vt:lpstr>h29.9.1</vt:lpstr>
      <vt:lpstr>h29.8.1</vt:lpstr>
      <vt:lpstr>h29.7.1</vt:lpstr>
      <vt:lpstr>h29.6.1</vt:lpstr>
      <vt:lpstr>h29.5.1</vt:lpstr>
      <vt:lpstr>h29.4.1</vt:lpstr>
      <vt:lpstr>h29.3.1</vt:lpstr>
      <vt:lpstr>h29.2.1</vt:lpstr>
      <vt:lpstr>h29.1.1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2017-05-09T13:59:15Z</cp:lastPrinted>
  <dcterms:created xsi:type="dcterms:W3CDTF">2005-01-07T01:44:50Z</dcterms:created>
  <dcterms:modified xsi:type="dcterms:W3CDTF">2018-01-04T04:24:57Z</dcterms:modified>
</cp:coreProperties>
</file>