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700" windowHeight="7005" tabRatio="619"/>
  </bookViews>
  <sheets>
    <sheet name="h28doutai(kannaibetsu)" sheetId="154" r:id="rId1"/>
    <sheet name="H28doutai" sheetId="155" r:id="rId2"/>
    <sheet name="h29.1.1" sheetId="153" r:id="rId3"/>
    <sheet name="h28.12.1 " sheetId="150" r:id="rId4"/>
    <sheet name="h28.11.1" sheetId="149" r:id="rId5"/>
    <sheet name="h28.10.1" sheetId="148" r:id="rId6"/>
    <sheet name="h28.9.1" sheetId="147" r:id="rId7"/>
    <sheet name="h28.8.1" sheetId="146" r:id="rId8"/>
    <sheet name="h28.7.1" sheetId="145" r:id="rId9"/>
    <sheet name="h28.6.1" sheetId="144" r:id="rId10"/>
    <sheet name="h28.5.1" sheetId="143" r:id="rId11"/>
    <sheet name="h28.4.1" sheetId="142" r:id="rId12"/>
    <sheet name="h28.3.1" sheetId="141" r:id="rId13"/>
    <sheet name="h28.2.1" sheetId="140" r:id="rId14"/>
    <sheet name="h28.1.1" sheetId="139" r:id="rId15"/>
    <sheet name="h27.12.1" sheetId="138" r:id="rId16"/>
  </sheets>
  <calcPr calcId="145621" calcMode="manual"/>
</workbook>
</file>

<file path=xl/calcChain.xml><?xml version="1.0" encoding="utf-8"?>
<calcChain xmlns="http://schemas.openxmlformats.org/spreadsheetml/2006/main">
  <c r="N17" i="155" l="1"/>
  <c r="K17" i="155"/>
  <c r="O17" i="155" s="1"/>
  <c r="G17" i="155"/>
  <c r="D17" i="155"/>
  <c r="N16" i="155"/>
  <c r="K16" i="155"/>
  <c r="O16" i="155" s="1"/>
  <c r="G16" i="155"/>
  <c r="D16" i="155"/>
  <c r="N15" i="155"/>
  <c r="K15" i="155"/>
  <c r="O15" i="155" s="1"/>
  <c r="G15" i="155"/>
  <c r="D15" i="155"/>
  <c r="N14" i="155"/>
  <c r="K14" i="155"/>
  <c r="O14" i="155" s="1"/>
  <c r="G14" i="155"/>
  <c r="D14" i="155"/>
  <c r="N13" i="155"/>
  <c r="K13" i="155"/>
  <c r="O13" i="155" s="1"/>
  <c r="G13" i="155"/>
  <c r="D13" i="155"/>
  <c r="N12" i="155"/>
  <c r="K12" i="155"/>
  <c r="O12" i="155" s="1"/>
  <c r="G12" i="155"/>
  <c r="D12" i="155"/>
  <c r="N11" i="155"/>
  <c r="K11" i="155"/>
  <c r="O11" i="155" s="1"/>
  <c r="G11" i="155"/>
  <c r="D11" i="155"/>
  <c r="N10" i="155"/>
  <c r="K10" i="155"/>
  <c r="O10" i="155" s="1"/>
  <c r="G10" i="155"/>
  <c r="D10" i="155"/>
  <c r="N9" i="155"/>
  <c r="K9" i="155"/>
  <c r="O9" i="155" s="1"/>
  <c r="G9" i="155"/>
  <c r="D9" i="155"/>
  <c r="N8" i="155"/>
  <c r="K8" i="155"/>
  <c r="O8" i="155" s="1"/>
  <c r="G8" i="155"/>
  <c r="D8" i="155"/>
  <c r="N7" i="155"/>
  <c r="K7" i="155"/>
  <c r="O7" i="155" s="1"/>
  <c r="G7" i="155"/>
  <c r="D7" i="155"/>
  <c r="M18" i="155"/>
  <c r="L18" i="155"/>
  <c r="J18" i="155"/>
  <c r="F18" i="155"/>
  <c r="C18" i="155"/>
  <c r="B18" i="155"/>
  <c r="K7" i="154"/>
  <c r="E13" i="154"/>
  <c r="D7" i="154"/>
  <c r="P13" i="154"/>
  <c r="L13" i="154"/>
  <c r="J13" i="154"/>
  <c r="F13" i="154"/>
  <c r="T6" i="154"/>
  <c r="B13" i="154"/>
  <c r="Q13" i="154"/>
  <c r="M13" i="154"/>
  <c r="I13" i="154"/>
  <c r="T12" i="154"/>
  <c r="S12" i="154"/>
  <c r="U12" i="154" s="1"/>
  <c r="R12" i="154"/>
  <c r="N12" i="154"/>
  <c r="K12" i="154"/>
  <c r="G12" i="154"/>
  <c r="D12" i="154"/>
  <c r="T11" i="154"/>
  <c r="S11" i="154"/>
  <c r="R11" i="154"/>
  <c r="N11" i="154"/>
  <c r="K11" i="154"/>
  <c r="O11" i="154" s="1"/>
  <c r="G11" i="154"/>
  <c r="D11" i="154"/>
  <c r="H11" i="154" s="1"/>
  <c r="T10" i="154"/>
  <c r="S10" i="154"/>
  <c r="U10" i="154" s="1"/>
  <c r="R10" i="154"/>
  <c r="N10" i="154"/>
  <c r="K10" i="154"/>
  <c r="G10" i="154"/>
  <c r="D10" i="154"/>
  <c r="T9" i="154"/>
  <c r="S9" i="154"/>
  <c r="R9" i="154"/>
  <c r="N9" i="154"/>
  <c r="K9" i="154"/>
  <c r="O9" i="154" s="1"/>
  <c r="G9" i="154"/>
  <c r="D9" i="154"/>
  <c r="H9" i="154" s="1"/>
  <c r="T8" i="154"/>
  <c r="S8" i="154"/>
  <c r="U8" i="154" s="1"/>
  <c r="R8" i="154"/>
  <c r="N8" i="154"/>
  <c r="K8" i="154"/>
  <c r="G8" i="154"/>
  <c r="D8" i="154"/>
  <c r="T7" i="154"/>
  <c r="S7" i="154"/>
  <c r="R7" i="154"/>
  <c r="N7" i="154"/>
  <c r="G7" i="154"/>
  <c r="S6" i="154"/>
  <c r="U6" i="154" s="1"/>
  <c r="G6" i="154"/>
  <c r="U7" i="154" l="1"/>
  <c r="H8" i="154"/>
  <c r="O8" i="154"/>
  <c r="H7" i="154"/>
  <c r="O7" i="154"/>
  <c r="C13" i="154"/>
  <c r="T13" i="154" s="1"/>
  <c r="N6" i="154"/>
  <c r="R6" i="154"/>
  <c r="R13" i="154" s="1"/>
  <c r="U9" i="154"/>
  <c r="H10" i="154"/>
  <c r="O10" i="154"/>
  <c r="U11" i="154"/>
  <c r="H12" i="154"/>
  <c r="O12" i="154"/>
  <c r="G13" i="154"/>
  <c r="G6" i="155"/>
  <c r="G18" i="155" s="1"/>
  <c r="E18" i="155"/>
  <c r="K6" i="155"/>
  <c r="K18" i="155" s="1"/>
  <c r="I18" i="155"/>
  <c r="D6" i="154"/>
  <c r="D13" i="154" s="1"/>
  <c r="S13" i="154"/>
  <c r="P7" i="155"/>
  <c r="H7" i="155"/>
  <c r="P8" i="155"/>
  <c r="H8" i="155"/>
  <c r="P9" i="155"/>
  <c r="H9" i="155"/>
  <c r="P10" i="155"/>
  <c r="H10" i="155"/>
  <c r="P11" i="155"/>
  <c r="H11" i="155"/>
  <c r="P12" i="155"/>
  <c r="H12" i="155"/>
  <c r="P13" i="155"/>
  <c r="H13" i="155"/>
  <c r="P14" i="155"/>
  <c r="H14" i="155"/>
  <c r="P15" i="155"/>
  <c r="H15" i="155"/>
  <c r="P16" i="155"/>
  <c r="H16" i="155"/>
  <c r="P17" i="155"/>
  <c r="H17" i="155"/>
  <c r="H13" i="154"/>
  <c r="K13" i="154"/>
  <c r="D6" i="155"/>
  <c r="D18" i="155" s="1"/>
  <c r="N6" i="155"/>
  <c r="N18" i="155" s="1"/>
  <c r="D15" i="153"/>
  <c r="C15" i="153"/>
  <c r="E15" i="153" s="1"/>
  <c r="B15" i="153"/>
  <c r="S14" i="153"/>
  <c r="R14" i="153"/>
  <c r="P14" i="153"/>
  <c r="O14" i="153"/>
  <c r="M14" i="153"/>
  <c r="L14" i="153"/>
  <c r="J14" i="153"/>
  <c r="I14" i="153"/>
  <c r="G14" i="153"/>
  <c r="F14" i="153"/>
  <c r="H14" i="153" s="1"/>
  <c r="T13" i="153"/>
  <c r="Q13" i="153"/>
  <c r="N13" i="153"/>
  <c r="K13" i="153"/>
  <c r="H13" i="153"/>
  <c r="U13" i="153" s="1"/>
  <c r="E13" i="153"/>
  <c r="T12" i="153"/>
  <c r="Q12" i="153"/>
  <c r="N12" i="153"/>
  <c r="K12" i="153"/>
  <c r="U12" i="153" s="1"/>
  <c r="H12" i="153"/>
  <c r="E12" i="153"/>
  <c r="T11" i="153"/>
  <c r="Q11" i="153"/>
  <c r="N11" i="153"/>
  <c r="K11" i="153"/>
  <c r="H11" i="153"/>
  <c r="U11" i="153" s="1"/>
  <c r="E11" i="153"/>
  <c r="T10" i="153"/>
  <c r="Q10" i="153"/>
  <c r="N10" i="153"/>
  <c r="K10" i="153"/>
  <c r="U10" i="153" s="1"/>
  <c r="H10" i="153"/>
  <c r="E10" i="153"/>
  <c r="T9" i="153"/>
  <c r="Q9" i="153"/>
  <c r="N9" i="153"/>
  <c r="K9" i="153"/>
  <c r="H9" i="153"/>
  <c r="U9" i="153" s="1"/>
  <c r="E9" i="153"/>
  <c r="T8" i="153"/>
  <c r="Q8" i="153"/>
  <c r="N8" i="153"/>
  <c r="K8" i="153"/>
  <c r="U8" i="153" s="1"/>
  <c r="H8" i="153"/>
  <c r="E8" i="153"/>
  <c r="T7" i="153"/>
  <c r="T14" i="153" s="1"/>
  <c r="Q7" i="153"/>
  <c r="Q14" i="153" s="1"/>
  <c r="N7" i="153"/>
  <c r="N14" i="153" s="1"/>
  <c r="L15" i="153" s="1"/>
  <c r="K7" i="153"/>
  <c r="K14" i="153" s="1"/>
  <c r="H7" i="153"/>
  <c r="U7" i="153" s="1"/>
  <c r="U14" i="153" s="1"/>
  <c r="E7" i="153"/>
  <c r="H6" i="154" l="1"/>
  <c r="U13" i="154"/>
  <c r="N13" i="154"/>
  <c r="O6" i="154"/>
  <c r="O13" i="154"/>
  <c r="O6" i="155"/>
  <c r="O18" i="155" s="1"/>
  <c r="P6" i="155"/>
  <c r="P18" i="155" s="1"/>
  <c r="H6" i="155"/>
  <c r="H18" i="155" s="1"/>
  <c r="F15" i="153"/>
  <c r="B15" i="150" l="1"/>
  <c r="T12" i="150"/>
  <c r="T13" i="150"/>
  <c r="D15" i="150"/>
  <c r="C15" i="150"/>
  <c r="S14" i="150"/>
  <c r="R14" i="150"/>
  <c r="P14" i="150"/>
  <c r="O14" i="150"/>
  <c r="M14" i="150"/>
  <c r="L14" i="150"/>
  <c r="J14" i="150"/>
  <c r="I14" i="150"/>
  <c r="G14" i="150"/>
  <c r="F14" i="150"/>
  <c r="H14" i="150" s="1"/>
  <c r="Q13" i="150"/>
  <c r="N13" i="150"/>
  <c r="K13" i="150"/>
  <c r="H13" i="150"/>
  <c r="E13" i="150"/>
  <c r="Q12" i="150"/>
  <c r="N12" i="150"/>
  <c r="K12" i="150"/>
  <c r="H12" i="150"/>
  <c r="E12" i="150"/>
  <c r="T11" i="150"/>
  <c r="Q11" i="150"/>
  <c r="N11" i="150"/>
  <c r="K11" i="150"/>
  <c r="H11" i="150"/>
  <c r="E11" i="150"/>
  <c r="T10" i="150"/>
  <c r="Q10" i="150"/>
  <c r="N10" i="150"/>
  <c r="K10" i="150"/>
  <c r="H10" i="150"/>
  <c r="E10" i="150"/>
  <c r="T9" i="150"/>
  <c r="Q9" i="150"/>
  <c r="N9" i="150"/>
  <c r="K9" i="150"/>
  <c r="H9" i="150"/>
  <c r="E9" i="150"/>
  <c r="T8" i="150"/>
  <c r="Q8" i="150"/>
  <c r="N8" i="150"/>
  <c r="K8" i="150"/>
  <c r="H8" i="150"/>
  <c r="E8" i="150"/>
  <c r="T7" i="150"/>
  <c r="Q7" i="150"/>
  <c r="N7" i="150"/>
  <c r="N14" i="150" s="1"/>
  <c r="K7" i="150"/>
  <c r="H7" i="150"/>
  <c r="E7" i="150"/>
  <c r="T14" i="150" l="1"/>
  <c r="U7" i="150"/>
  <c r="U9" i="150"/>
  <c r="U12" i="150"/>
  <c r="U11" i="150"/>
  <c r="U8" i="150"/>
  <c r="Q14" i="150"/>
  <c r="L15" i="150" s="1"/>
  <c r="U13" i="150"/>
  <c r="K14" i="150"/>
  <c r="F15" i="150" s="1"/>
  <c r="U10" i="150"/>
  <c r="E15" i="150"/>
  <c r="F14" i="149"/>
  <c r="G14" i="149"/>
  <c r="I14" i="149"/>
  <c r="J14" i="149"/>
  <c r="U14" i="150" l="1"/>
  <c r="D15" i="149"/>
  <c r="C15" i="149"/>
  <c r="B15" i="149"/>
  <c r="S14" i="149"/>
  <c r="R14" i="149"/>
  <c r="P14" i="149"/>
  <c r="O14" i="149"/>
  <c r="M14" i="149"/>
  <c r="L14" i="149"/>
  <c r="H14" i="149"/>
  <c r="T13" i="149"/>
  <c r="Q13" i="149"/>
  <c r="N13" i="149"/>
  <c r="K13" i="149"/>
  <c r="H13" i="149"/>
  <c r="E13" i="149"/>
  <c r="Q12" i="149"/>
  <c r="N12" i="149"/>
  <c r="K12" i="149"/>
  <c r="H12" i="149"/>
  <c r="E12" i="149"/>
  <c r="T11" i="149"/>
  <c r="Q11" i="149"/>
  <c r="N11" i="149"/>
  <c r="K11" i="149"/>
  <c r="H11" i="149"/>
  <c r="E11" i="149"/>
  <c r="T10" i="149"/>
  <c r="Q10" i="149"/>
  <c r="N10" i="149"/>
  <c r="K10" i="149"/>
  <c r="H10" i="149"/>
  <c r="E10" i="149"/>
  <c r="T9" i="149"/>
  <c r="Q9" i="149"/>
  <c r="N9" i="149"/>
  <c r="K9" i="149"/>
  <c r="H9" i="149"/>
  <c r="E9" i="149"/>
  <c r="T8" i="149"/>
  <c r="Q8" i="149"/>
  <c r="N8" i="149"/>
  <c r="K8" i="149"/>
  <c r="H8" i="149"/>
  <c r="E8" i="149"/>
  <c r="T7" i="149"/>
  <c r="Q7" i="149"/>
  <c r="Q14" i="149" s="1"/>
  <c r="N7" i="149"/>
  <c r="N14" i="149" s="1"/>
  <c r="K7" i="149"/>
  <c r="K14" i="149" s="1"/>
  <c r="H7" i="149"/>
  <c r="E7" i="149"/>
  <c r="T14" i="149" l="1"/>
  <c r="U13" i="149"/>
  <c r="U11" i="149"/>
  <c r="U9" i="149"/>
  <c r="L15" i="149"/>
  <c r="U8" i="149"/>
  <c r="U10" i="149"/>
  <c r="U12" i="149"/>
  <c r="E15" i="149"/>
  <c r="F15" i="149"/>
  <c r="U7" i="149"/>
  <c r="T12" i="147"/>
  <c r="T13" i="147"/>
  <c r="T12" i="148"/>
  <c r="T13" i="148"/>
  <c r="D15" i="148"/>
  <c r="C15" i="148"/>
  <c r="B15" i="148"/>
  <c r="S14" i="148"/>
  <c r="R14" i="148"/>
  <c r="P14" i="148"/>
  <c r="O14" i="148"/>
  <c r="M14" i="148"/>
  <c r="L14" i="148"/>
  <c r="J14" i="148"/>
  <c r="I14" i="148"/>
  <c r="G14" i="148"/>
  <c r="F14" i="148"/>
  <c r="H14" i="148" s="1"/>
  <c r="Q13" i="148"/>
  <c r="N13" i="148"/>
  <c r="K13" i="148"/>
  <c r="H13" i="148"/>
  <c r="E13" i="148"/>
  <c r="Q12" i="148"/>
  <c r="N12" i="148"/>
  <c r="K12" i="148"/>
  <c r="H12" i="148"/>
  <c r="E12" i="148"/>
  <c r="T11" i="148"/>
  <c r="Q11" i="148"/>
  <c r="N11" i="148"/>
  <c r="K11" i="148"/>
  <c r="H11" i="148"/>
  <c r="E11" i="148"/>
  <c r="T10" i="148"/>
  <c r="Q10" i="148"/>
  <c r="N10" i="148"/>
  <c r="K10" i="148"/>
  <c r="H10" i="148"/>
  <c r="E10" i="148"/>
  <c r="T9" i="148"/>
  <c r="Q9" i="148"/>
  <c r="N9" i="148"/>
  <c r="K9" i="148"/>
  <c r="H9" i="148"/>
  <c r="E9" i="148"/>
  <c r="T8" i="148"/>
  <c r="Q8" i="148"/>
  <c r="N8" i="148"/>
  <c r="K8" i="148"/>
  <c r="H8" i="148"/>
  <c r="E8" i="148"/>
  <c r="T7" i="148"/>
  <c r="Q7" i="148"/>
  <c r="N7" i="148"/>
  <c r="K7" i="148"/>
  <c r="H7" i="148"/>
  <c r="E7" i="148"/>
  <c r="U14" i="149" l="1"/>
  <c r="T14" i="148"/>
  <c r="N14" i="148"/>
  <c r="L15" i="148" s="1"/>
  <c r="U11" i="148"/>
  <c r="U9" i="148"/>
  <c r="U7" i="148"/>
  <c r="E15" i="148"/>
  <c r="Q14" i="148"/>
  <c r="U12" i="148"/>
  <c r="K14" i="148"/>
  <c r="F15" i="148" s="1"/>
  <c r="U13" i="148"/>
  <c r="U8" i="148"/>
  <c r="U10" i="148"/>
  <c r="H11" i="147"/>
  <c r="D15" i="147"/>
  <c r="C15" i="147"/>
  <c r="B15" i="147"/>
  <c r="S14" i="147"/>
  <c r="R14" i="147"/>
  <c r="P14" i="147"/>
  <c r="O14" i="147"/>
  <c r="M14" i="147"/>
  <c r="L14" i="147"/>
  <c r="J14" i="147"/>
  <c r="I14" i="147"/>
  <c r="G14" i="147"/>
  <c r="F14" i="147"/>
  <c r="Q13" i="147"/>
  <c r="N13" i="147"/>
  <c r="K13" i="147"/>
  <c r="H13" i="147"/>
  <c r="E13" i="147"/>
  <c r="Q12" i="147"/>
  <c r="N12" i="147"/>
  <c r="K12" i="147"/>
  <c r="H12" i="147"/>
  <c r="E12" i="147"/>
  <c r="T11" i="147"/>
  <c r="Q11" i="147"/>
  <c r="N11" i="147"/>
  <c r="K11" i="147"/>
  <c r="U11" i="147" s="1"/>
  <c r="E11" i="147"/>
  <c r="T10" i="147"/>
  <c r="Q10" i="147"/>
  <c r="N10" i="147"/>
  <c r="K10" i="147"/>
  <c r="H10" i="147"/>
  <c r="E10" i="147"/>
  <c r="T9" i="147"/>
  <c r="Q9" i="147"/>
  <c r="N9" i="147"/>
  <c r="K9" i="147"/>
  <c r="H9" i="147"/>
  <c r="E9" i="147"/>
  <c r="T8" i="147"/>
  <c r="Q8" i="147"/>
  <c r="N8" i="147"/>
  <c r="K8" i="147"/>
  <c r="H8" i="147"/>
  <c r="E8" i="147"/>
  <c r="T7" i="147"/>
  <c r="Q7" i="147"/>
  <c r="N7" i="147"/>
  <c r="N14" i="147" s="1"/>
  <c r="K7" i="147"/>
  <c r="H7" i="147"/>
  <c r="E7" i="147"/>
  <c r="U14" i="148" l="1"/>
  <c r="U13" i="147"/>
  <c r="H14" i="147"/>
  <c r="E15" i="147"/>
  <c r="T14" i="147"/>
  <c r="Q14" i="147"/>
  <c r="L15" i="147" s="1"/>
  <c r="U12" i="147"/>
  <c r="K14" i="147"/>
  <c r="U7" i="147"/>
  <c r="U9" i="147"/>
  <c r="U10" i="147"/>
  <c r="U8" i="147"/>
  <c r="D15" i="146"/>
  <c r="C15" i="146"/>
  <c r="B15" i="146"/>
  <c r="S14" i="146"/>
  <c r="R14" i="146"/>
  <c r="P14" i="146"/>
  <c r="O14" i="146"/>
  <c r="M14" i="146"/>
  <c r="L14" i="146"/>
  <c r="J14" i="146"/>
  <c r="I14" i="146"/>
  <c r="G14" i="146"/>
  <c r="F14" i="146"/>
  <c r="T13" i="146"/>
  <c r="Q13" i="146"/>
  <c r="N13" i="146"/>
  <c r="K13" i="146"/>
  <c r="H13" i="146"/>
  <c r="E13" i="146"/>
  <c r="T12" i="146"/>
  <c r="Q12" i="146"/>
  <c r="N12" i="146"/>
  <c r="K12" i="146"/>
  <c r="H12" i="146"/>
  <c r="E12" i="146"/>
  <c r="T11" i="146"/>
  <c r="Q11" i="146"/>
  <c r="N11" i="146"/>
  <c r="K11" i="146"/>
  <c r="E11" i="146"/>
  <c r="T10" i="146"/>
  <c r="Q10" i="146"/>
  <c r="N10" i="146"/>
  <c r="K10" i="146"/>
  <c r="H10" i="146"/>
  <c r="E10" i="146"/>
  <c r="T9" i="146"/>
  <c r="Q9" i="146"/>
  <c r="N9" i="146"/>
  <c r="K9" i="146"/>
  <c r="H9" i="146"/>
  <c r="E9" i="146"/>
  <c r="T8" i="146"/>
  <c r="Q8" i="146"/>
  <c r="N8" i="146"/>
  <c r="K8" i="146"/>
  <c r="H8" i="146"/>
  <c r="E8" i="146"/>
  <c r="T7" i="146"/>
  <c r="T14" i="146" s="1"/>
  <c r="Q7" i="146"/>
  <c r="N7" i="146"/>
  <c r="N14" i="146" s="1"/>
  <c r="K7" i="146"/>
  <c r="H7" i="146"/>
  <c r="E7" i="146"/>
  <c r="F15" i="147" l="1"/>
  <c r="U14" i="147"/>
  <c r="Q14" i="146"/>
  <c r="L15" i="146" s="1"/>
  <c r="K14" i="146"/>
  <c r="E15" i="146"/>
  <c r="U7" i="146"/>
  <c r="U8" i="146"/>
  <c r="U9" i="146"/>
  <c r="U10" i="146"/>
  <c r="U11" i="146"/>
  <c r="U12" i="146"/>
  <c r="U13" i="146"/>
  <c r="H14" i="146"/>
  <c r="F15" i="146" s="1"/>
  <c r="D15" i="145"/>
  <c r="C15" i="145"/>
  <c r="E15" i="145" s="1"/>
  <c r="B15" i="145"/>
  <c r="S14" i="145"/>
  <c r="R14" i="145"/>
  <c r="P14" i="145"/>
  <c r="O14" i="145"/>
  <c r="M14" i="145"/>
  <c r="L14" i="145"/>
  <c r="J14" i="145"/>
  <c r="I14" i="145"/>
  <c r="G14" i="145"/>
  <c r="F14" i="145"/>
  <c r="T13" i="145"/>
  <c r="Q13" i="145"/>
  <c r="N13" i="145"/>
  <c r="K13" i="145"/>
  <c r="H13" i="145"/>
  <c r="E13" i="145"/>
  <c r="T12" i="145"/>
  <c r="Q12" i="145"/>
  <c r="N12" i="145"/>
  <c r="K12" i="145"/>
  <c r="H12" i="145"/>
  <c r="E12" i="145"/>
  <c r="T11" i="145"/>
  <c r="Q11" i="145"/>
  <c r="N11" i="145"/>
  <c r="K11" i="145"/>
  <c r="H11" i="145"/>
  <c r="E11" i="145"/>
  <c r="T10" i="145"/>
  <c r="Q10" i="145"/>
  <c r="N10" i="145"/>
  <c r="K10" i="145"/>
  <c r="H10" i="145"/>
  <c r="E10" i="145"/>
  <c r="T9" i="145"/>
  <c r="Q9" i="145"/>
  <c r="N9" i="145"/>
  <c r="K9" i="145"/>
  <c r="H9" i="145"/>
  <c r="E9" i="145"/>
  <c r="T8" i="145"/>
  <c r="Q8" i="145"/>
  <c r="N8" i="145"/>
  <c r="K8" i="145"/>
  <c r="H8" i="145"/>
  <c r="E8" i="145"/>
  <c r="T7" i="145"/>
  <c r="Q7" i="145"/>
  <c r="N7" i="145"/>
  <c r="N14" i="145" s="1"/>
  <c r="K7" i="145"/>
  <c r="K14" i="145" s="1"/>
  <c r="H7" i="145"/>
  <c r="E7" i="145"/>
  <c r="U14" i="146" l="1"/>
  <c r="T14" i="145"/>
  <c r="U9" i="145"/>
  <c r="Q14" i="145"/>
  <c r="L15" i="145" s="1"/>
  <c r="U8" i="145"/>
  <c r="U10" i="145"/>
  <c r="U11" i="145"/>
  <c r="U12" i="145"/>
  <c r="U13" i="145"/>
  <c r="H14" i="145"/>
  <c r="F15" i="145" s="1"/>
  <c r="U7" i="145"/>
  <c r="D15" i="144"/>
  <c r="C15" i="144"/>
  <c r="B15" i="144"/>
  <c r="S14" i="144"/>
  <c r="R14" i="144"/>
  <c r="P14" i="144"/>
  <c r="O14" i="144"/>
  <c r="M14" i="144"/>
  <c r="L14" i="144"/>
  <c r="J14" i="144"/>
  <c r="I14" i="144"/>
  <c r="G14" i="144"/>
  <c r="F14" i="144"/>
  <c r="T13" i="144"/>
  <c r="Q13" i="144"/>
  <c r="N13" i="144"/>
  <c r="K13" i="144"/>
  <c r="H13" i="144"/>
  <c r="E13" i="144"/>
  <c r="T12" i="144"/>
  <c r="Q12" i="144"/>
  <c r="N12" i="144"/>
  <c r="K12" i="144"/>
  <c r="H12" i="144"/>
  <c r="E12" i="144"/>
  <c r="T11" i="144"/>
  <c r="Q11" i="144"/>
  <c r="N11" i="144"/>
  <c r="K11" i="144"/>
  <c r="H11" i="144"/>
  <c r="E11" i="144"/>
  <c r="T10" i="144"/>
  <c r="Q10" i="144"/>
  <c r="N10" i="144"/>
  <c r="K10" i="144"/>
  <c r="H10" i="144"/>
  <c r="E10" i="144"/>
  <c r="T9" i="144"/>
  <c r="Q9" i="144"/>
  <c r="N9" i="144"/>
  <c r="K9" i="144"/>
  <c r="H9" i="144"/>
  <c r="E9" i="144"/>
  <c r="T8" i="144"/>
  <c r="Q8" i="144"/>
  <c r="U8" i="144" s="1"/>
  <c r="N8" i="144"/>
  <c r="K8" i="144"/>
  <c r="H8" i="144"/>
  <c r="E8" i="144"/>
  <c r="T7" i="144"/>
  <c r="Q7" i="144"/>
  <c r="N7" i="144"/>
  <c r="N14" i="144" s="1"/>
  <c r="K7" i="144"/>
  <c r="K14" i="144" s="1"/>
  <c r="H7" i="144"/>
  <c r="E7" i="144"/>
  <c r="U14" i="145" l="1"/>
  <c r="Q14" i="144"/>
  <c r="U7" i="144"/>
  <c r="L15" i="144"/>
  <c r="U9" i="144"/>
  <c r="U10" i="144"/>
  <c r="U11" i="144"/>
  <c r="U12" i="144"/>
  <c r="H14" i="144"/>
  <c r="F15" i="144" s="1"/>
  <c r="T14" i="144"/>
  <c r="E15" i="144"/>
  <c r="U13" i="144"/>
  <c r="U14" i="144" s="1"/>
  <c r="D15" i="143"/>
  <c r="C15" i="143"/>
  <c r="B15" i="143"/>
  <c r="S14" i="143"/>
  <c r="R14" i="143"/>
  <c r="P14" i="143"/>
  <c r="O14" i="143"/>
  <c r="M14" i="143"/>
  <c r="L14" i="143"/>
  <c r="J14" i="143"/>
  <c r="I14" i="143"/>
  <c r="G14" i="143"/>
  <c r="F14" i="143"/>
  <c r="H14" i="143" s="1"/>
  <c r="T13" i="143"/>
  <c r="Q13" i="143"/>
  <c r="N13" i="143"/>
  <c r="K13" i="143"/>
  <c r="H13" i="143"/>
  <c r="E13" i="143"/>
  <c r="T12" i="143"/>
  <c r="Q12" i="143"/>
  <c r="N12" i="143"/>
  <c r="K12" i="143"/>
  <c r="H12" i="143"/>
  <c r="E12" i="143"/>
  <c r="T11" i="143"/>
  <c r="Q11" i="143"/>
  <c r="N11" i="143"/>
  <c r="K11" i="143"/>
  <c r="H11" i="143"/>
  <c r="E11" i="143"/>
  <c r="T10" i="143"/>
  <c r="Q10" i="143"/>
  <c r="N10" i="143"/>
  <c r="K10" i="143"/>
  <c r="H10" i="143"/>
  <c r="E10" i="143"/>
  <c r="T9" i="143"/>
  <c r="Q9" i="143"/>
  <c r="N9" i="143"/>
  <c r="K9" i="143"/>
  <c r="H9" i="143"/>
  <c r="E9" i="143"/>
  <c r="T8" i="143"/>
  <c r="Q8" i="143"/>
  <c r="N8" i="143"/>
  <c r="K8" i="143"/>
  <c r="H8" i="143"/>
  <c r="E8" i="143"/>
  <c r="T7" i="143"/>
  <c r="T14" i="143" s="1"/>
  <c r="Q7" i="143"/>
  <c r="Q14" i="143" s="1"/>
  <c r="N7" i="143"/>
  <c r="N14" i="143" s="1"/>
  <c r="K7" i="143"/>
  <c r="K14" i="143" s="1"/>
  <c r="H7" i="143"/>
  <c r="E7" i="143"/>
  <c r="U7" i="143" l="1"/>
  <c r="L15" i="143"/>
  <c r="U8" i="143"/>
  <c r="U9" i="143"/>
  <c r="U10" i="143"/>
  <c r="U11" i="143"/>
  <c r="U12" i="143"/>
  <c r="U13" i="143"/>
  <c r="E15" i="143"/>
  <c r="F15" i="143"/>
  <c r="D15" i="142"/>
  <c r="C15" i="142"/>
  <c r="B15" i="142"/>
  <c r="S14" i="142"/>
  <c r="R14" i="142"/>
  <c r="P14" i="142"/>
  <c r="O14" i="142"/>
  <c r="M14" i="142"/>
  <c r="L14" i="142"/>
  <c r="J14" i="142"/>
  <c r="I14" i="142"/>
  <c r="G14" i="142"/>
  <c r="F14" i="142"/>
  <c r="T13" i="142"/>
  <c r="Q13" i="142"/>
  <c r="N13" i="142"/>
  <c r="K13" i="142"/>
  <c r="H13" i="142"/>
  <c r="E13" i="142"/>
  <c r="T12" i="142"/>
  <c r="Q12" i="142"/>
  <c r="N12" i="142"/>
  <c r="K12" i="142"/>
  <c r="H12" i="142"/>
  <c r="E12" i="142"/>
  <c r="T11" i="142"/>
  <c r="Q11" i="142"/>
  <c r="N11" i="142"/>
  <c r="K11" i="142"/>
  <c r="H11" i="142"/>
  <c r="E11" i="142"/>
  <c r="T10" i="142"/>
  <c r="Q10" i="142"/>
  <c r="N10" i="142"/>
  <c r="K10" i="142"/>
  <c r="H10" i="142"/>
  <c r="E10" i="142"/>
  <c r="T9" i="142"/>
  <c r="Q9" i="142"/>
  <c r="N9" i="142"/>
  <c r="K9" i="142"/>
  <c r="H9" i="142"/>
  <c r="E9" i="142"/>
  <c r="T8" i="142"/>
  <c r="Q8" i="142"/>
  <c r="N8" i="142"/>
  <c r="K8" i="142"/>
  <c r="H8" i="142"/>
  <c r="E8" i="142"/>
  <c r="T7" i="142"/>
  <c r="T14" i="142" s="1"/>
  <c r="Q7" i="142"/>
  <c r="Q14" i="142" s="1"/>
  <c r="N7" i="142"/>
  <c r="N14" i="142" s="1"/>
  <c r="K7" i="142"/>
  <c r="K14" i="142" s="1"/>
  <c r="H7" i="142"/>
  <c r="E7" i="142"/>
  <c r="U14" i="143" l="1"/>
  <c r="U8" i="142"/>
  <c r="U10" i="142"/>
  <c r="U12" i="142"/>
  <c r="U7" i="142"/>
  <c r="L15" i="142"/>
  <c r="U9" i="142"/>
  <c r="U11" i="142"/>
  <c r="U13" i="142"/>
  <c r="H14" i="142"/>
  <c r="F15" i="142" s="1"/>
  <c r="E15" i="142"/>
  <c r="F15" i="141"/>
  <c r="E7" i="141"/>
  <c r="B15" i="141"/>
  <c r="S14" i="141"/>
  <c r="R14" i="141"/>
  <c r="P14" i="141"/>
  <c r="O14" i="141"/>
  <c r="M14" i="141"/>
  <c r="L14" i="141"/>
  <c r="J14" i="141"/>
  <c r="I14" i="141"/>
  <c r="G14" i="141"/>
  <c r="F14" i="141"/>
  <c r="H14" i="141" s="1"/>
  <c r="D15" i="141"/>
  <c r="C15" i="141"/>
  <c r="T13" i="141"/>
  <c r="Q13" i="141"/>
  <c r="N13" i="141"/>
  <c r="K13" i="141"/>
  <c r="H13" i="141"/>
  <c r="E13" i="141"/>
  <c r="T12" i="141"/>
  <c r="Q12" i="141"/>
  <c r="N12" i="141"/>
  <c r="K12" i="141"/>
  <c r="H12" i="141"/>
  <c r="E12" i="141"/>
  <c r="T11" i="141"/>
  <c r="Q11" i="141"/>
  <c r="N11" i="141"/>
  <c r="K11" i="141"/>
  <c r="H11" i="141"/>
  <c r="E11" i="141"/>
  <c r="T10" i="141"/>
  <c r="Q10" i="141"/>
  <c r="N10" i="141"/>
  <c r="K10" i="141"/>
  <c r="H10" i="141"/>
  <c r="E10" i="141"/>
  <c r="T9" i="141"/>
  <c r="Q9" i="141"/>
  <c r="N9" i="141"/>
  <c r="K9" i="141"/>
  <c r="H9" i="141"/>
  <c r="E9" i="141"/>
  <c r="T8" i="141"/>
  <c r="Q8" i="141"/>
  <c r="N8" i="141"/>
  <c r="K8" i="141"/>
  <c r="H8" i="141"/>
  <c r="E8" i="141"/>
  <c r="T7" i="141"/>
  <c r="T14" i="141" s="1"/>
  <c r="Q7" i="141"/>
  <c r="Q14" i="141" s="1"/>
  <c r="N7" i="141"/>
  <c r="N14" i="141" s="1"/>
  <c r="K7" i="141"/>
  <c r="K14" i="141" s="1"/>
  <c r="H7" i="141"/>
  <c r="U14" i="142" l="1"/>
  <c r="U7" i="141"/>
  <c r="U8" i="141"/>
  <c r="U9" i="141"/>
  <c r="U10" i="141"/>
  <c r="U11" i="141"/>
  <c r="U12" i="141"/>
  <c r="U13" i="141"/>
  <c r="L15" i="141"/>
  <c r="E15" i="141"/>
  <c r="T7" i="140"/>
  <c r="U14" i="141" l="1"/>
  <c r="U7" i="140"/>
  <c r="H11" i="140"/>
  <c r="S14" i="140"/>
  <c r="R14" i="140"/>
  <c r="P14" i="140"/>
  <c r="O14" i="140"/>
  <c r="M14" i="140"/>
  <c r="L14" i="140"/>
  <c r="J14" i="140"/>
  <c r="I14" i="140"/>
  <c r="G14" i="140"/>
  <c r="F14" i="140"/>
  <c r="D15" i="140"/>
  <c r="C15" i="140"/>
  <c r="B15" i="140"/>
  <c r="T13" i="140"/>
  <c r="Q13" i="140"/>
  <c r="N13" i="140"/>
  <c r="K13" i="140"/>
  <c r="H13" i="140"/>
  <c r="E13" i="140"/>
  <c r="T12" i="140"/>
  <c r="Q12" i="140"/>
  <c r="N12" i="140"/>
  <c r="K12" i="140"/>
  <c r="H12" i="140"/>
  <c r="E12" i="140"/>
  <c r="T11" i="140"/>
  <c r="Q11" i="140"/>
  <c r="N11" i="140"/>
  <c r="K11" i="140"/>
  <c r="U11" i="140" s="1"/>
  <c r="E11" i="140"/>
  <c r="T10" i="140"/>
  <c r="T14" i="140" s="1"/>
  <c r="Q10" i="140"/>
  <c r="N10" i="140"/>
  <c r="K10" i="140"/>
  <c r="H10" i="140"/>
  <c r="E10" i="140"/>
  <c r="T9" i="140"/>
  <c r="Q9" i="140"/>
  <c r="N9" i="140"/>
  <c r="K9" i="140"/>
  <c r="H9" i="140"/>
  <c r="E9" i="140"/>
  <c r="T8" i="140"/>
  <c r="Q8" i="140"/>
  <c r="N8" i="140"/>
  <c r="K8" i="140"/>
  <c r="H8" i="140"/>
  <c r="E8" i="140"/>
  <c r="Q7" i="140"/>
  <c r="Q14" i="140" s="1"/>
  <c r="N7" i="140"/>
  <c r="N14" i="140" s="1"/>
  <c r="K7" i="140"/>
  <c r="K14" i="140" s="1"/>
  <c r="H7" i="140"/>
  <c r="E7" i="140"/>
  <c r="U8" i="140" l="1"/>
  <c r="U9" i="140"/>
  <c r="U14" i="140" s="1"/>
  <c r="U10" i="140"/>
  <c r="U12" i="140"/>
  <c r="U13" i="140"/>
  <c r="H14" i="140"/>
  <c r="F15" i="140" s="1"/>
  <c r="L15" i="140"/>
  <c r="E15" i="140"/>
  <c r="L14" i="139"/>
  <c r="S14" i="139"/>
  <c r="R14" i="139"/>
  <c r="P14" i="139"/>
  <c r="O14" i="139"/>
  <c r="M14" i="139"/>
  <c r="J14" i="139"/>
  <c r="I14" i="139"/>
  <c r="G14" i="139"/>
  <c r="F14" i="139"/>
  <c r="D15" i="139"/>
  <c r="C15" i="139"/>
  <c r="B15" i="139"/>
  <c r="T13" i="139"/>
  <c r="Q13" i="139"/>
  <c r="N13" i="139"/>
  <c r="K13" i="139"/>
  <c r="H13" i="139"/>
  <c r="E13" i="139"/>
  <c r="T12" i="139"/>
  <c r="Q12" i="139"/>
  <c r="N12" i="139"/>
  <c r="K12" i="139"/>
  <c r="H12" i="139"/>
  <c r="E12" i="139"/>
  <c r="T11" i="139"/>
  <c r="Q11" i="139"/>
  <c r="N11" i="139"/>
  <c r="K11" i="139"/>
  <c r="H11" i="139"/>
  <c r="E11" i="139"/>
  <c r="T10" i="139"/>
  <c r="Q10" i="139"/>
  <c r="N10" i="139"/>
  <c r="K10" i="139"/>
  <c r="H10" i="139"/>
  <c r="E10" i="139"/>
  <c r="T9" i="139"/>
  <c r="Q9" i="139"/>
  <c r="N9" i="139"/>
  <c r="K9" i="139"/>
  <c r="H9" i="139"/>
  <c r="E9" i="139"/>
  <c r="T8" i="139"/>
  <c r="Q8" i="139"/>
  <c r="N8" i="139"/>
  <c r="K8" i="139"/>
  <c r="H8" i="139"/>
  <c r="E8" i="139"/>
  <c r="T7" i="139"/>
  <c r="T14" i="139" s="1"/>
  <c r="Q7" i="139"/>
  <c r="Q14" i="139" s="1"/>
  <c r="N7" i="139"/>
  <c r="N14" i="139" s="1"/>
  <c r="L15" i="139" s="1"/>
  <c r="K7" i="139"/>
  <c r="K14" i="139" s="1"/>
  <c r="H7" i="139"/>
  <c r="E7" i="139"/>
  <c r="U7" i="139" l="1"/>
  <c r="U8" i="139"/>
  <c r="U9" i="139"/>
  <c r="U10" i="139"/>
  <c r="U11" i="139"/>
  <c r="U12" i="139"/>
  <c r="U13" i="139"/>
  <c r="H14" i="139"/>
  <c r="E15" i="139"/>
  <c r="F15" i="139"/>
  <c r="T14" i="138"/>
  <c r="S14" i="138"/>
  <c r="R14" i="138"/>
  <c r="P14" i="138"/>
  <c r="O14" i="138"/>
  <c r="M14" i="138"/>
  <c r="L14" i="138"/>
  <c r="J14" i="138"/>
  <c r="I14" i="138"/>
  <c r="G14" i="138"/>
  <c r="F14" i="138"/>
  <c r="D15" i="138"/>
  <c r="C15" i="138"/>
  <c r="B15" i="138"/>
  <c r="T13" i="138"/>
  <c r="Q13" i="138"/>
  <c r="N13" i="138"/>
  <c r="K13" i="138"/>
  <c r="H13" i="138"/>
  <c r="E13" i="138"/>
  <c r="T12" i="138"/>
  <c r="Q12" i="138"/>
  <c r="N12" i="138"/>
  <c r="K12" i="138"/>
  <c r="H12" i="138"/>
  <c r="E12" i="138"/>
  <c r="T11" i="138"/>
  <c r="Q11" i="138"/>
  <c r="N11" i="138"/>
  <c r="K11" i="138"/>
  <c r="H11" i="138"/>
  <c r="E11" i="138"/>
  <c r="T10" i="138"/>
  <c r="Q10" i="138"/>
  <c r="N10" i="138"/>
  <c r="K10" i="138"/>
  <c r="H10" i="138"/>
  <c r="E10" i="138"/>
  <c r="T9" i="138"/>
  <c r="Q9" i="138"/>
  <c r="N9" i="138"/>
  <c r="K9" i="138"/>
  <c r="H9" i="138"/>
  <c r="E9" i="138"/>
  <c r="T8" i="138"/>
  <c r="Q8" i="138"/>
  <c r="N8" i="138"/>
  <c r="K8" i="138"/>
  <c r="H8" i="138"/>
  <c r="E8" i="138"/>
  <c r="T7" i="138"/>
  <c r="Q7" i="138"/>
  <c r="Q14" i="138" s="1"/>
  <c r="N7" i="138"/>
  <c r="N14" i="138" s="1"/>
  <c r="K7" i="138"/>
  <c r="K14" i="138" s="1"/>
  <c r="H7" i="138"/>
  <c r="E7" i="138"/>
  <c r="U14" i="139" l="1"/>
  <c r="U7" i="138"/>
  <c r="U8" i="138"/>
  <c r="U9" i="138"/>
  <c r="U10" i="138"/>
  <c r="U11" i="138"/>
  <c r="U12" i="138"/>
  <c r="U13" i="138"/>
  <c r="H14" i="138"/>
  <c r="F15" i="138" s="1"/>
  <c r="L15" i="138"/>
  <c r="E15" i="138"/>
  <c r="U14" i="138" l="1"/>
</calcChain>
</file>

<file path=xl/sharedStrings.xml><?xml version="1.0" encoding="utf-8"?>
<sst xmlns="http://schemas.openxmlformats.org/spreadsheetml/2006/main" count="678" uniqueCount="73">
  <si>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</si>
  <si>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</si>
  <si>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</si>
  <si>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</si>
  <si>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</si>
  <si>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</si>
  <si>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</si>
  <si>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</si>
  <si>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</si>
  <si>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</si>
  <si>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</si>
  <si>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</si>
  <si>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</si>
  <si>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</si>
  <si>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</si>
  <si>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</si>
  <si>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</si>
  <si>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</si>
  <si>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</si>
  <si>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</si>
  <si>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</si>
  <si>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</si>
  <si>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</si>
  <si>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</si>
  <si>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</si>
  <si>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</si>
  <si>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</si>
  <si>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(平成27年 12月 1日現在）</t>
    <phoneticPr fontId="2"/>
  </si>
  <si>
    <t>(平成28年 1月 1日現在）</t>
    <phoneticPr fontId="2"/>
  </si>
  <si>
    <t>(平成28年 2月 1日現在）</t>
    <phoneticPr fontId="2"/>
  </si>
  <si>
    <t>(平成28年 3月 1日現在）</t>
    <phoneticPr fontId="2"/>
  </si>
  <si>
    <t>(平成28年 4月 1日現在）</t>
    <phoneticPr fontId="2"/>
  </si>
  <si>
    <t>(平成28年 5月 1日現在）</t>
    <phoneticPr fontId="2"/>
  </si>
  <si>
    <t>(平成28年 6月 1日現在）</t>
    <phoneticPr fontId="2"/>
  </si>
  <si>
    <t>(平成28年 7月 1日現在）</t>
    <phoneticPr fontId="2"/>
  </si>
  <si>
    <t>(平成28年 8月 1日現在）</t>
    <phoneticPr fontId="2"/>
  </si>
  <si>
    <t>(平成28年 9月 1日現在）</t>
    <phoneticPr fontId="2"/>
  </si>
  <si>
    <t>(平成28年10月 1日現在）</t>
    <phoneticPr fontId="2"/>
  </si>
  <si>
    <t>(平成28年11月 1日現在）</t>
    <phoneticPr fontId="2"/>
  </si>
  <si>
    <t>※1　自然動態、社会動態及び転居は、前１月分の状況です。
※2　合計欄及び前月については、平成27年国勢調査確報値から推計した世帯数及び常住人口です。
※3　管内別の内訳については、平成22年国勢調査確報値から推計した世帯数及び常住人口です。
※4　このため、管内別の世帯数及び常住人口の合計は、合計欄の世帯数及び常住人口と一致しません。</t>
    <rPh sb="54" eb="56">
      <t>カクホウ</t>
    </rPh>
    <phoneticPr fontId="2"/>
  </si>
  <si>
    <t>※1　自然動態、社会動態及び転居は、前１月分の状況です。
※2　合計欄及び前月については、平成27年国勢調査確報値から推計した世帯数及び常住人口です。
※3　管内別の内訳については、平成22年国勢調査確報値から推計した世帯数及び常住人口です。
※4　このため、管内別の世帯数及び常住人口の合計は、合計欄の世帯数及び常住人口と一致しません。</t>
    <rPh sb="34" eb="35">
      <t>ラン</t>
    </rPh>
    <rPh sb="54" eb="56">
      <t>カクホウ</t>
    </rPh>
    <phoneticPr fontId="2"/>
  </si>
  <si>
    <t>(平成28年12月 1日現在）</t>
    <phoneticPr fontId="2"/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</si>
  <si>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</si>
  <si>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</si>
  <si>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</si>
  <si>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</si>
  <si>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</si>
  <si>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</si>
  <si>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</si>
  <si>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</si>
  <si>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</si>
  <si>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</si>
  <si>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</si>
  <si>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</si>
  <si>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</si>
  <si>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</si>
  <si>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</si>
  <si>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</si>
  <si>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</si>
  <si>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</si>
  <si>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</si>
  <si>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</si>
  <si>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</si>
  <si>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</si>
  <si>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</si>
  <si>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</si>
  <si>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</si>
  <si>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</si>
  <si>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</si>
  <si>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r>
      <t>平成２８年　人口動態（管内別</t>
    </r>
    <r>
      <rPr>
        <sz val="20"/>
        <rFont val="Arial Narrow"/>
        <family val="2"/>
      </rPr>
      <t>)</t>
    </r>
    <rPh sb="0" eb="2">
      <t>ヘイセイ</t>
    </rPh>
    <phoneticPr fontId="2"/>
  </si>
  <si>
    <t>平　成　２　８　年　　　人　口　動　態</t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</si>
  <si>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H28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H29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1" eb="52">
      <t>ネン</t>
    </rPh>
    <rPh sb="53" eb="54">
      <t>ガツ</t>
    </rPh>
    <rPh sb="55" eb="56">
      <t>ニチ</t>
    </rPh>
    <rPh sb="56" eb="58">
      <t>ゲンザイ</t>
    </rPh>
    <rPh sb="60" eb="62">
      <t>シュウケイ</t>
    </rPh>
    <rPh sb="64" eb="66">
      <t>スウチ</t>
    </rPh>
    <rPh sb="67" eb="69">
      <t>カクツキ</t>
    </rPh>
    <rPh sb="70" eb="72">
      <t>イドウ</t>
    </rPh>
    <rPh sb="72" eb="73">
      <t>ブン</t>
    </rPh>
    <rPh sb="76" eb="78">
      <t>ケイサイ</t>
    </rPh>
    <phoneticPr fontId="2"/>
  </si>
  <si>
    <t>(平成29年1月 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</si>
</sst>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Arial Narrow"/>
      <family val="2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18" xfId="2" applyNumberFormat="1" applyFont="1" applyBorder="1" applyAlignment="1">
      <alignment horizontal="center" vertical="center"/>
    </xf>
    <xf numFmtId="176" fontId="11" fillId="0" borderId="27" xfId="2" applyNumberFormat="1" applyFont="1" applyBorder="1" applyAlignment="1">
      <alignment horizontal="center" vertical="center"/>
    </xf>
    <xf numFmtId="179" fontId="10" fillId="0" borderId="22" xfId="4" applyNumberFormat="1" applyFont="1" applyBorder="1">
      <alignment vertical="center"/>
    </xf>
    <xf numFmtId="179" fontId="10" fillId="0" borderId="1" xfId="4" applyNumberFormat="1" applyFont="1" applyBorder="1">
      <alignment vertical="center"/>
    </xf>
    <xf numFmtId="179" fontId="10" fillId="0" borderId="27" xfId="4" applyNumberFormat="1" applyFont="1" applyBorder="1">
      <alignment vertical="center"/>
    </xf>
    <xf numFmtId="179" fontId="10" fillId="0" borderId="17" xfId="4" applyNumberFormat="1" applyFont="1" applyBorder="1">
      <alignment vertical="center"/>
    </xf>
    <xf numFmtId="179" fontId="10" fillId="0" borderId="18" xfId="4" applyNumberFormat="1" applyFont="1" applyBorder="1">
      <alignment vertical="center"/>
    </xf>
    <xf numFmtId="179" fontId="10" fillId="0" borderId="28" xfId="2" applyNumberFormat="1" applyFont="1" applyFill="1" applyBorder="1" applyAlignment="1">
      <alignment vertical="center"/>
    </xf>
    <xf numFmtId="179" fontId="10" fillId="0" borderId="1" xfId="2" applyNumberFormat="1" applyFont="1" applyFill="1" applyBorder="1" applyAlignment="1">
      <alignment vertical="center"/>
    </xf>
    <xf numFmtId="179" fontId="10" fillId="0" borderId="27" xfId="2" applyNumberFormat="1" applyFont="1" applyFill="1" applyBorder="1" applyAlignment="1">
      <alignment vertical="center"/>
    </xf>
    <xf numFmtId="176" fontId="11" fillId="0" borderId="2" xfId="2" applyNumberFormat="1" applyFont="1" applyBorder="1" applyAlignment="1">
      <alignment horizontal="center" vertical="center"/>
    </xf>
    <xf numFmtId="179" fontId="10" fillId="0" borderId="29" xfId="4" applyNumberFormat="1" applyFont="1" applyBorder="1">
      <alignment vertical="center"/>
    </xf>
    <xf numFmtId="179" fontId="10" fillId="0" borderId="30" xfId="4" applyNumberFormat="1" applyFont="1" applyBorder="1">
      <alignment vertical="center"/>
    </xf>
    <xf numFmtId="179" fontId="10" fillId="0" borderId="31" xfId="4" applyNumberFormat="1" applyFont="1" applyBorder="1">
      <alignment vertical="center"/>
    </xf>
    <xf numFmtId="179" fontId="10" fillId="0" borderId="32" xfId="2" applyNumberFormat="1" applyFont="1" applyFill="1" applyBorder="1" applyAlignment="1">
      <alignment vertical="center"/>
    </xf>
    <xf numFmtId="179" fontId="10" fillId="0" borderId="2" xfId="2" applyNumberFormat="1" applyFont="1" applyFill="1" applyBorder="1" applyAlignment="1">
      <alignment vertical="center"/>
    </xf>
    <xf numFmtId="179" fontId="10" fillId="0" borderId="23" xfId="2" applyNumberFormat="1" applyFont="1" applyFill="1" applyBorder="1" applyAlignment="1">
      <alignment vertical="center"/>
    </xf>
    <xf numFmtId="176" fontId="11" fillId="2" borderId="33" xfId="2" applyNumberFormat="1" applyFont="1" applyFill="1" applyBorder="1" applyAlignment="1">
      <alignment horizontal="center" vertical="center"/>
    </xf>
    <xf numFmtId="179" fontId="10" fillId="2" borderId="34" xfId="4" applyNumberFormat="1" applyFont="1" applyFill="1" applyBorder="1">
      <alignment vertical="center"/>
    </xf>
    <xf numFmtId="179" fontId="10" fillId="2" borderId="35" xfId="4" applyNumberFormat="1" applyFont="1" applyFill="1" applyBorder="1">
      <alignment vertical="center"/>
    </xf>
    <xf numFmtId="179" fontId="10" fillId="2" borderId="36" xfId="4" applyNumberFormat="1" applyFont="1" applyFill="1" applyBorder="1">
      <alignment vertical="center"/>
    </xf>
    <xf numFmtId="179" fontId="10" fillId="2" borderId="37" xfId="4" applyNumberFormat="1" applyFont="1" applyFill="1" applyBorder="1">
      <alignment vertical="center"/>
    </xf>
    <xf numFmtId="179" fontId="10" fillId="2" borderId="6" xfId="4" applyNumberFormat="1" applyFont="1" applyFill="1" applyBorder="1">
      <alignment vertical="center"/>
    </xf>
    <xf numFmtId="179" fontId="10" fillId="2" borderId="33" xfId="4" applyNumberFormat="1" applyFont="1" applyFill="1" applyBorder="1">
      <alignment vertical="center"/>
    </xf>
    <xf numFmtId="179" fontId="10" fillId="2" borderId="38" xfId="2" applyNumberFormat="1" applyFont="1" applyFill="1" applyBorder="1" applyAlignment="1">
      <alignment vertical="center"/>
    </xf>
    <xf numFmtId="179" fontId="10" fillId="2" borderId="35" xfId="2" applyNumberFormat="1" applyFont="1" applyFill="1" applyBorder="1" applyAlignment="1">
      <alignment vertical="center"/>
    </xf>
    <xf numFmtId="179" fontId="10" fillId="2" borderId="36" xfId="2" applyNumberFormat="1" applyFont="1" applyFill="1" applyBorder="1" applyAlignment="1">
      <alignment vertical="center"/>
    </xf>
    <xf numFmtId="176" fontId="13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3" fillId="0" borderId="2" xfId="5" applyNumberFormat="1" applyFont="1" applyBorder="1" applyAlignment="1">
      <alignment horizontal="center" vertical="center"/>
    </xf>
    <xf numFmtId="176" fontId="3" fillId="0" borderId="1" xfId="5" applyNumberFormat="1" applyFont="1" applyFill="1" applyBorder="1" applyAlignment="1">
      <alignment horizontal="center" vertical="center"/>
    </xf>
    <xf numFmtId="176" fontId="14" fillId="0" borderId="1" xfId="2" applyNumberFormat="1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14" fillId="0" borderId="1" xfId="4" applyNumberFormat="1" applyFont="1" applyFill="1" applyBorder="1" applyAlignment="1">
      <alignment vertical="center"/>
    </xf>
    <xf numFmtId="176" fontId="0" fillId="0" borderId="1" xfId="2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6" fontId="13" fillId="2" borderId="4" xfId="5" applyNumberFormat="1" applyFont="1" applyFill="1" applyBorder="1" applyAlignment="1">
      <alignment horizontal="center" vertical="center"/>
    </xf>
    <xf numFmtId="176" fontId="3" fillId="2" borderId="33" xfId="5" applyNumberFormat="1" applyFont="1" applyFill="1" applyBorder="1" applyAlignment="1">
      <alignment vertical="center"/>
    </xf>
    <xf numFmtId="176" fontId="11" fillId="0" borderId="1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1" fillId="0" borderId="22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1" fillId="0" borderId="23" xfId="2" applyNumberFormat="1" applyFont="1" applyBorder="1" applyAlignment="1">
      <alignment horizontal="center" vertical="center"/>
    </xf>
    <xf numFmtId="176" fontId="10" fillId="0" borderId="26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0" fillId="0" borderId="18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11" fillId="0" borderId="14" xfId="2" applyNumberFormat="1" applyFont="1" applyBorder="1" applyAlignment="1">
      <alignment horizontal="center" vertical="center"/>
    </xf>
    <xf numFmtId="176" fontId="10" fillId="0" borderId="15" xfId="2" applyNumberFormat="1" applyFont="1" applyBorder="1" applyAlignment="1">
      <alignment horizontal="center" vertical="center"/>
    </xf>
    <xf numFmtId="176" fontId="10" fillId="0" borderId="16" xfId="2" applyNumberFormat="1" applyFont="1" applyBorder="1" applyAlignment="1">
      <alignment horizontal="center" vertical="center"/>
    </xf>
    <xf numFmtId="176" fontId="11" fillId="0" borderId="19" xfId="2" applyNumberFormat="1" applyFont="1" applyBorder="1" applyAlignment="1">
      <alignment horizontal="center" vertical="center"/>
    </xf>
    <xf numFmtId="176" fontId="11" fillId="0" borderId="20" xfId="2" applyNumberFormat="1" applyFont="1" applyBorder="1" applyAlignment="1">
      <alignment horizontal="center" vertical="center"/>
    </xf>
    <xf numFmtId="176" fontId="11" fillId="0" borderId="21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176" fontId="11" fillId="0" borderId="11" xfId="2" applyNumberFormat="1" applyFont="1" applyBorder="1" applyAlignment="1">
      <alignment horizontal="center" vertical="center"/>
    </xf>
    <xf numFmtId="176" fontId="11" fillId="0" borderId="25" xfId="2" applyNumberFormat="1" applyFont="1" applyBorder="1" applyAlignment="1">
      <alignment horizontal="center" vertical="center"/>
    </xf>
    <xf numFmtId="176" fontId="11" fillId="0" borderId="22" xfId="2" applyNumberFormat="1" applyFont="1" applyBorder="1" applyAlignment="1">
      <alignment horizontal="center" vertical="center"/>
    </xf>
    <xf numFmtId="176" fontId="13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15" fillId="0" borderId="0" xfId="5" applyNumberFormat="1" applyFont="1" applyAlignment="1">
      <alignment vertical="center" wrapText="1"/>
    </xf>
    <xf numFmtId="0" fontId="12" fillId="0" borderId="0" xfId="5" applyFont="1" applyAlignment="1">
      <alignment horizontal="center" vertical="center"/>
    </xf>
    <xf numFmtId="176" fontId="13" fillId="0" borderId="2" xfId="5" applyNumberFormat="1" applyFont="1" applyBorder="1" applyAlignment="1">
      <alignment horizontal="center" vertical="center" shrinkToFit="1"/>
    </xf>
    <xf numFmtId="176" fontId="3" fillId="0" borderId="39" xfId="5" applyNumberFormat="1" applyFont="1" applyBorder="1" applyAlignment="1">
      <alignment horizontal="center" vertical="center" shrinkToFit="1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" xfId="5" applyNumberFormat="1" applyFont="1" applyBorder="1" applyAlignment="1">
      <alignment vertical="center"/>
    </xf>
    <xf numFmtId="176" fontId="13" fillId="0" borderId="2" xfId="5" applyNumberFormat="1" applyFont="1" applyBorder="1" applyAlignment="1">
      <alignment horizontal="center" vertical="center" wrapText="1"/>
    </xf>
    <xf numFmtId="176" fontId="3" fillId="0" borderId="39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13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tabSelected="1" zoomScaleNormal="100" workbookViewId="0">
      <selection activeCell="B12" sqref="B12"/>
    </sheetView>
  </sheetViews>
  <sheetFormatPr defaultRowHeight="13.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14.25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41"/>
      <c r="T2" s="41"/>
      <c r="U2" s="43" t="s">
        <v>42</v>
      </c>
    </row>
    <row r="3" spans="1:21" ht="24.75" customHeight="1">
      <c r="A3" s="89"/>
      <c r="B3" s="95" t="s">
        <v>1</v>
      </c>
      <c r="C3" s="96"/>
      <c r="D3" s="96"/>
      <c r="E3" s="96"/>
      <c r="F3" s="96"/>
      <c r="G3" s="96"/>
      <c r="H3" s="97"/>
      <c r="I3" s="95" t="s">
        <v>2</v>
      </c>
      <c r="J3" s="96"/>
      <c r="K3" s="96"/>
      <c r="L3" s="96"/>
      <c r="M3" s="96"/>
      <c r="N3" s="96"/>
      <c r="O3" s="97"/>
      <c r="P3" s="92" t="s">
        <v>3</v>
      </c>
      <c r="Q3" s="89"/>
      <c r="R3" s="93"/>
      <c r="S3" s="98" t="s">
        <v>43</v>
      </c>
      <c r="T3" s="99"/>
      <c r="U3" s="100"/>
    </row>
    <row r="4" spans="1:21" ht="24.75" customHeight="1">
      <c r="A4" s="89"/>
      <c r="B4" s="104" t="s">
        <v>4</v>
      </c>
      <c r="C4" s="89"/>
      <c r="D4" s="89"/>
      <c r="E4" s="88" t="s">
        <v>5</v>
      </c>
      <c r="F4" s="89"/>
      <c r="G4" s="89"/>
      <c r="H4" s="90" t="s">
        <v>44</v>
      </c>
      <c r="I4" s="104" t="s">
        <v>6</v>
      </c>
      <c r="J4" s="89"/>
      <c r="K4" s="89"/>
      <c r="L4" s="88" t="s">
        <v>7</v>
      </c>
      <c r="M4" s="89"/>
      <c r="N4" s="89"/>
      <c r="O4" s="90" t="s">
        <v>44</v>
      </c>
      <c r="P4" s="92" t="s">
        <v>8</v>
      </c>
      <c r="Q4" s="89"/>
      <c r="R4" s="93"/>
      <c r="S4" s="101"/>
      <c r="T4" s="102"/>
      <c r="U4" s="103"/>
    </row>
    <row r="5" spans="1:21" ht="24.75" customHeight="1">
      <c r="A5" s="89"/>
      <c r="B5" s="87" t="s">
        <v>9</v>
      </c>
      <c r="C5" s="85" t="s">
        <v>10</v>
      </c>
      <c r="D5" s="85" t="s">
        <v>12</v>
      </c>
      <c r="E5" s="85" t="s">
        <v>9</v>
      </c>
      <c r="F5" s="85" t="s">
        <v>10</v>
      </c>
      <c r="G5" s="85" t="s">
        <v>12</v>
      </c>
      <c r="H5" s="91"/>
      <c r="I5" s="87" t="s">
        <v>9</v>
      </c>
      <c r="J5" s="85" t="s">
        <v>10</v>
      </c>
      <c r="K5" s="85" t="s">
        <v>44</v>
      </c>
      <c r="L5" s="85" t="s">
        <v>9</v>
      </c>
      <c r="M5" s="85" t="s">
        <v>10</v>
      </c>
      <c r="N5" s="85" t="s">
        <v>12</v>
      </c>
      <c r="O5" s="91"/>
      <c r="P5" s="86" t="s">
        <v>9</v>
      </c>
      <c r="Q5" s="85" t="s">
        <v>10</v>
      </c>
      <c r="R5" s="44" t="s">
        <v>12</v>
      </c>
      <c r="S5" s="87" t="s">
        <v>9</v>
      </c>
      <c r="T5" s="85" t="s">
        <v>10</v>
      </c>
      <c r="U5" s="45" t="s">
        <v>44</v>
      </c>
    </row>
    <row r="6" spans="1:21" ht="30.75" customHeight="1">
      <c r="A6" s="85" t="s">
        <v>13</v>
      </c>
      <c r="B6" s="46">
        <v>112</v>
      </c>
      <c r="C6" s="47">
        <v>115</v>
      </c>
      <c r="D6" s="47">
        <f>B6+C6</f>
        <v>227</v>
      </c>
      <c r="E6" s="47">
        <v>303</v>
      </c>
      <c r="F6" s="47">
        <v>271</v>
      </c>
      <c r="G6" s="47">
        <f>E6+F6</f>
        <v>574</v>
      </c>
      <c r="H6" s="48">
        <f>D6-G6</f>
        <v>-347</v>
      </c>
      <c r="I6" s="46">
        <v>948</v>
      </c>
      <c r="J6" s="47">
        <v>505</v>
      </c>
      <c r="K6" s="47">
        <v>1453</v>
      </c>
      <c r="L6" s="47">
        <v>1000</v>
      </c>
      <c r="M6" s="47">
        <v>584</v>
      </c>
      <c r="N6" s="47">
        <f>L6+M6</f>
        <v>1584</v>
      </c>
      <c r="O6" s="48">
        <f>K6-N6</f>
        <v>-131</v>
      </c>
      <c r="P6" s="49">
        <v>-133</v>
      </c>
      <c r="Q6" s="49">
        <v>-15</v>
      </c>
      <c r="R6" s="50">
        <f>P6+Q6</f>
        <v>-148</v>
      </c>
      <c r="S6" s="51">
        <f>(B6+I6)-(E6+L6)</f>
        <v>-243</v>
      </c>
      <c r="T6" s="52">
        <f>(C6+J6)-(F6+M6)</f>
        <v>-235</v>
      </c>
      <c r="U6" s="53">
        <f>SUM(S6:T6)</f>
        <v>-478</v>
      </c>
    </row>
    <row r="7" spans="1:21" ht="30.75" customHeight="1">
      <c r="A7" s="85" t="s">
        <v>25</v>
      </c>
      <c r="B7" s="46">
        <v>188</v>
      </c>
      <c r="C7" s="47">
        <v>216</v>
      </c>
      <c r="D7" s="47">
        <f>B7+C7</f>
        <v>404</v>
      </c>
      <c r="E7" s="47">
        <v>376</v>
      </c>
      <c r="F7" s="47">
        <v>320</v>
      </c>
      <c r="G7" s="47">
        <f t="shared" ref="G7:G11" si="0">E7+F7</f>
        <v>696</v>
      </c>
      <c r="H7" s="48">
        <f t="shared" ref="H7:H13" si="1">D7-G7</f>
        <v>-292</v>
      </c>
      <c r="I7" s="46">
        <v>980</v>
      </c>
      <c r="J7" s="47">
        <v>637</v>
      </c>
      <c r="K7" s="47">
        <f t="shared" ref="K7:K12" si="2">I7+J7</f>
        <v>1617</v>
      </c>
      <c r="L7" s="47">
        <v>1127</v>
      </c>
      <c r="M7" s="47">
        <v>816</v>
      </c>
      <c r="N7" s="47">
        <f t="shared" ref="N7:N12" si="3">L7+M7</f>
        <v>1943</v>
      </c>
      <c r="O7" s="48">
        <f t="shared" ref="O7:O12" si="4">K7-N7</f>
        <v>-326</v>
      </c>
      <c r="P7" s="49">
        <v>137</v>
      </c>
      <c r="Q7" s="49">
        <v>39</v>
      </c>
      <c r="R7" s="50">
        <f t="shared" ref="R7:R12" si="5">P7+Q7</f>
        <v>176</v>
      </c>
      <c r="S7" s="51">
        <f>(B7+I7)-(E7+L7)</f>
        <v>-335</v>
      </c>
      <c r="T7" s="52">
        <f t="shared" ref="S7:T13" si="6">(C7+J7)-(F7+M7)</f>
        <v>-283</v>
      </c>
      <c r="U7" s="53">
        <f t="shared" ref="U7:U13" si="7">SUM(S7:T7)</f>
        <v>-618</v>
      </c>
    </row>
    <row r="8" spans="1:21" ht="30.75" customHeight="1">
      <c r="A8" s="85" t="s">
        <v>14</v>
      </c>
      <c r="B8" s="46">
        <v>65</v>
      </c>
      <c r="C8" s="47">
        <v>64</v>
      </c>
      <c r="D8" s="47">
        <f t="shared" ref="D8:D12" si="8">B8+C8</f>
        <v>129</v>
      </c>
      <c r="E8" s="47">
        <v>155</v>
      </c>
      <c r="F8" s="47">
        <v>151</v>
      </c>
      <c r="G8" s="47">
        <f t="shared" si="0"/>
        <v>306</v>
      </c>
      <c r="H8" s="48">
        <f t="shared" si="1"/>
        <v>-177</v>
      </c>
      <c r="I8" s="46">
        <v>349</v>
      </c>
      <c r="J8" s="47">
        <v>264</v>
      </c>
      <c r="K8" s="47">
        <f t="shared" si="2"/>
        <v>613</v>
      </c>
      <c r="L8" s="47">
        <v>437</v>
      </c>
      <c r="M8" s="47">
        <v>368</v>
      </c>
      <c r="N8" s="47">
        <f t="shared" si="3"/>
        <v>805</v>
      </c>
      <c r="O8" s="48">
        <f t="shared" si="4"/>
        <v>-192</v>
      </c>
      <c r="P8" s="49">
        <v>54</v>
      </c>
      <c r="Q8" s="49">
        <v>18</v>
      </c>
      <c r="R8" s="50">
        <f t="shared" si="5"/>
        <v>72</v>
      </c>
      <c r="S8" s="51">
        <f>(B8+I8)-(E8+L8)</f>
        <v>-178</v>
      </c>
      <c r="T8" s="52">
        <f t="shared" si="6"/>
        <v>-191</v>
      </c>
      <c r="U8" s="53">
        <f t="shared" si="7"/>
        <v>-369</v>
      </c>
    </row>
    <row r="9" spans="1:21" ht="30.75" customHeight="1">
      <c r="A9" s="85" t="s">
        <v>15</v>
      </c>
      <c r="B9" s="46">
        <v>83</v>
      </c>
      <c r="C9" s="47">
        <v>81</v>
      </c>
      <c r="D9" s="47">
        <f t="shared" si="8"/>
        <v>164</v>
      </c>
      <c r="E9" s="47">
        <v>119</v>
      </c>
      <c r="F9" s="47">
        <v>101</v>
      </c>
      <c r="G9" s="47">
        <f t="shared" si="0"/>
        <v>220</v>
      </c>
      <c r="H9" s="48">
        <f t="shared" si="1"/>
        <v>-56</v>
      </c>
      <c r="I9" s="46">
        <v>261</v>
      </c>
      <c r="J9" s="47">
        <v>228</v>
      </c>
      <c r="K9" s="47">
        <f t="shared" si="2"/>
        <v>489</v>
      </c>
      <c r="L9" s="47">
        <v>386</v>
      </c>
      <c r="M9" s="47">
        <v>309</v>
      </c>
      <c r="N9" s="47">
        <f t="shared" si="3"/>
        <v>695</v>
      </c>
      <c r="O9" s="48">
        <f t="shared" si="4"/>
        <v>-206</v>
      </c>
      <c r="P9" s="49">
        <v>-89</v>
      </c>
      <c r="Q9" s="49">
        <v>-71</v>
      </c>
      <c r="R9" s="50">
        <f t="shared" si="5"/>
        <v>-160</v>
      </c>
      <c r="S9" s="51">
        <f>(B9+I9)-(E9+L9)</f>
        <v>-161</v>
      </c>
      <c r="T9" s="52">
        <f t="shared" si="6"/>
        <v>-101</v>
      </c>
      <c r="U9" s="53">
        <f t="shared" si="7"/>
        <v>-262</v>
      </c>
    </row>
    <row r="10" spans="1:21" ht="30.75" customHeight="1">
      <c r="A10" s="85" t="s">
        <v>16</v>
      </c>
      <c r="B10" s="46">
        <v>23</v>
      </c>
      <c r="C10" s="47">
        <v>32</v>
      </c>
      <c r="D10" s="47">
        <f t="shared" si="8"/>
        <v>55</v>
      </c>
      <c r="E10" s="47">
        <v>51</v>
      </c>
      <c r="F10" s="47">
        <v>51</v>
      </c>
      <c r="G10" s="47">
        <f t="shared" si="0"/>
        <v>102</v>
      </c>
      <c r="H10" s="48">
        <f t="shared" si="1"/>
        <v>-47</v>
      </c>
      <c r="I10" s="46">
        <v>96</v>
      </c>
      <c r="J10" s="47">
        <v>88</v>
      </c>
      <c r="K10" s="47">
        <f t="shared" si="2"/>
        <v>184</v>
      </c>
      <c r="L10" s="47">
        <v>134</v>
      </c>
      <c r="M10" s="47">
        <v>126</v>
      </c>
      <c r="N10" s="47">
        <f t="shared" si="3"/>
        <v>260</v>
      </c>
      <c r="O10" s="48">
        <f t="shared" si="4"/>
        <v>-76</v>
      </c>
      <c r="P10" s="49">
        <v>14</v>
      </c>
      <c r="Q10" s="49">
        <v>17</v>
      </c>
      <c r="R10" s="50">
        <f t="shared" si="5"/>
        <v>31</v>
      </c>
      <c r="S10" s="51">
        <f>(B10+I10)-(E10+L10)</f>
        <v>-66</v>
      </c>
      <c r="T10" s="52">
        <f t="shared" si="6"/>
        <v>-57</v>
      </c>
      <c r="U10" s="53">
        <f>SUM(S10:T10)</f>
        <v>-123</v>
      </c>
    </row>
    <row r="11" spans="1:21" ht="30.75" customHeight="1">
      <c r="A11" s="85" t="s">
        <v>17</v>
      </c>
      <c r="B11" s="46">
        <v>0</v>
      </c>
      <c r="C11" s="47">
        <v>0</v>
      </c>
      <c r="D11" s="47">
        <f t="shared" si="8"/>
        <v>0</v>
      </c>
      <c r="E11" s="47">
        <v>11</v>
      </c>
      <c r="F11" s="47">
        <v>18</v>
      </c>
      <c r="G11" s="47">
        <f t="shared" si="0"/>
        <v>29</v>
      </c>
      <c r="H11" s="48">
        <f t="shared" si="1"/>
        <v>-29</v>
      </c>
      <c r="I11" s="46">
        <v>6</v>
      </c>
      <c r="J11" s="47">
        <v>4</v>
      </c>
      <c r="K11" s="47">
        <f t="shared" si="2"/>
        <v>10</v>
      </c>
      <c r="L11" s="47">
        <v>10</v>
      </c>
      <c r="M11" s="47">
        <v>11</v>
      </c>
      <c r="N11" s="47">
        <f t="shared" si="3"/>
        <v>21</v>
      </c>
      <c r="O11" s="48">
        <f t="shared" si="4"/>
        <v>-11</v>
      </c>
      <c r="P11" s="49">
        <v>2</v>
      </c>
      <c r="Q11" s="49">
        <v>-3</v>
      </c>
      <c r="R11" s="50">
        <f t="shared" si="5"/>
        <v>-1</v>
      </c>
      <c r="S11" s="51">
        <f>(B11+I11)-(E11+L11)</f>
        <v>-15</v>
      </c>
      <c r="T11" s="52">
        <f t="shared" si="6"/>
        <v>-25</v>
      </c>
      <c r="U11" s="53">
        <f t="shared" si="7"/>
        <v>-40</v>
      </c>
    </row>
    <row r="12" spans="1:21" ht="30.75" customHeight="1" thickBot="1">
      <c r="A12" s="54" t="s">
        <v>20</v>
      </c>
      <c r="B12" s="55">
        <v>41</v>
      </c>
      <c r="C12" s="56">
        <v>46</v>
      </c>
      <c r="D12" s="56">
        <f t="shared" si="8"/>
        <v>87</v>
      </c>
      <c r="E12" s="56">
        <v>78</v>
      </c>
      <c r="F12" s="56">
        <v>70</v>
      </c>
      <c r="G12" s="56">
        <f>E12+F12</f>
        <v>148</v>
      </c>
      <c r="H12" s="57">
        <f t="shared" si="1"/>
        <v>-61</v>
      </c>
      <c r="I12" s="55">
        <v>105</v>
      </c>
      <c r="J12" s="56">
        <v>95</v>
      </c>
      <c r="K12" s="56">
        <f t="shared" si="2"/>
        <v>200</v>
      </c>
      <c r="L12" s="56">
        <v>184</v>
      </c>
      <c r="M12" s="56">
        <v>166</v>
      </c>
      <c r="N12" s="56">
        <f t="shared" si="3"/>
        <v>350</v>
      </c>
      <c r="O12" s="57">
        <f t="shared" si="4"/>
        <v>-150</v>
      </c>
      <c r="P12" s="49">
        <v>15</v>
      </c>
      <c r="Q12" s="49">
        <v>15</v>
      </c>
      <c r="R12" s="50">
        <f t="shared" si="5"/>
        <v>30</v>
      </c>
      <c r="S12" s="58">
        <f t="shared" si="6"/>
        <v>-116</v>
      </c>
      <c r="T12" s="59">
        <f t="shared" si="6"/>
        <v>-95</v>
      </c>
      <c r="U12" s="60">
        <f>SUM(S12:T12)</f>
        <v>-211</v>
      </c>
    </row>
    <row r="13" spans="1:21" ht="30.75" customHeight="1" thickTop="1" thickBot="1">
      <c r="A13" s="61" t="s">
        <v>43</v>
      </c>
      <c r="B13" s="62">
        <f>SUM(B6:B12)</f>
        <v>512</v>
      </c>
      <c r="C13" s="63">
        <f t="shared" ref="C13:G13" si="9">SUM(C6:C12)</f>
        <v>554</v>
      </c>
      <c r="D13" s="63">
        <f t="shared" si="9"/>
        <v>1066</v>
      </c>
      <c r="E13" s="63">
        <f t="shared" si="9"/>
        <v>1093</v>
      </c>
      <c r="F13" s="63">
        <f t="shared" si="9"/>
        <v>982</v>
      </c>
      <c r="G13" s="63">
        <f t="shared" si="9"/>
        <v>2075</v>
      </c>
      <c r="H13" s="64">
        <f t="shared" si="1"/>
        <v>-1009</v>
      </c>
      <c r="I13" s="62">
        <f t="shared" ref="I13:N13" si="10">SUM(I6:I12)</f>
        <v>2745</v>
      </c>
      <c r="J13" s="65">
        <f t="shared" si="10"/>
        <v>1821</v>
      </c>
      <c r="K13" s="63">
        <f t="shared" si="10"/>
        <v>4566</v>
      </c>
      <c r="L13" s="63">
        <f t="shared" si="10"/>
        <v>3278</v>
      </c>
      <c r="M13" s="63">
        <f t="shared" si="10"/>
        <v>2380</v>
      </c>
      <c r="N13" s="63">
        <f t="shared" si="10"/>
        <v>5658</v>
      </c>
      <c r="O13" s="64">
        <f>K13-N13</f>
        <v>-1092</v>
      </c>
      <c r="P13" s="66">
        <f>SUM(P6:P12)</f>
        <v>0</v>
      </c>
      <c r="Q13" s="67">
        <f>SUM(Q6:Q12)</f>
        <v>0</v>
      </c>
      <c r="R13" s="67">
        <f>SUM(R6:R12)</f>
        <v>0</v>
      </c>
      <c r="S13" s="68">
        <f>(B13+I13)-(E13+L13)</f>
        <v>-1114</v>
      </c>
      <c r="T13" s="69">
        <f t="shared" si="6"/>
        <v>-987</v>
      </c>
      <c r="U13" s="70">
        <f t="shared" si="7"/>
        <v>-2101</v>
      </c>
    </row>
    <row r="14" spans="1:2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opLeftCell="A7" zoomScaleNormal="100" workbookViewId="0">
      <selection activeCell="P19" sqref="P19"/>
    </sheetView>
  </sheetViews>
  <sheetFormatPr defaultRowHeight="13.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6.5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 t="s">
        <v>42</v>
      </c>
    </row>
    <row r="3" spans="1:16" ht="24.75" customHeight="1">
      <c r="A3" s="109"/>
      <c r="B3" s="105" t="s">
        <v>45</v>
      </c>
      <c r="C3" s="106"/>
      <c r="D3" s="106"/>
      <c r="E3" s="112"/>
      <c r="F3" s="112"/>
      <c r="G3" s="112"/>
      <c r="H3" s="113" t="s">
        <v>46</v>
      </c>
      <c r="I3" s="105" t="s">
        <v>47</v>
      </c>
      <c r="J3" s="106"/>
      <c r="K3" s="106"/>
      <c r="L3" s="112"/>
      <c r="M3" s="112"/>
      <c r="N3" s="112"/>
      <c r="O3" s="113" t="s">
        <v>48</v>
      </c>
      <c r="P3" s="116" t="s">
        <v>49</v>
      </c>
    </row>
    <row r="4" spans="1:16" ht="24.75" customHeight="1">
      <c r="A4" s="110"/>
      <c r="B4" s="105" t="s">
        <v>50</v>
      </c>
      <c r="C4" s="106"/>
      <c r="D4" s="106"/>
      <c r="E4" s="105" t="s">
        <v>51</v>
      </c>
      <c r="F4" s="106"/>
      <c r="G4" s="106"/>
      <c r="H4" s="114"/>
      <c r="I4" s="105" t="s">
        <v>52</v>
      </c>
      <c r="J4" s="106"/>
      <c r="K4" s="106"/>
      <c r="L4" s="105" t="s">
        <v>53</v>
      </c>
      <c r="M4" s="106"/>
      <c r="N4" s="106"/>
      <c r="O4" s="114"/>
      <c r="P4" s="117"/>
    </row>
    <row r="5" spans="1:16" ht="24.75" customHeight="1">
      <c r="A5" s="111"/>
      <c r="B5" s="74" t="s">
        <v>54</v>
      </c>
      <c r="C5" s="74" t="s">
        <v>55</v>
      </c>
      <c r="D5" s="74" t="s">
        <v>44</v>
      </c>
      <c r="E5" s="74" t="s">
        <v>54</v>
      </c>
      <c r="F5" s="74" t="s">
        <v>55</v>
      </c>
      <c r="G5" s="74" t="s">
        <v>44</v>
      </c>
      <c r="H5" s="115"/>
      <c r="I5" s="74" t="s">
        <v>54</v>
      </c>
      <c r="J5" s="74" t="s">
        <v>55</v>
      </c>
      <c r="K5" s="74" t="s">
        <v>44</v>
      </c>
      <c r="L5" s="74" t="s">
        <v>54</v>
      </c>
      <c r="M5" s="74" t="s">
        <v>55</v>
      </c>
      <c r="N5" s="74" t="s">
        <v>44</v>
      </c>
      <c r="O5" s="115"/>
      <c r="P5" s="117"/>
    </row>
    <row r="6" spans="1:16" s="78" customFormat="1" ht="24.75" customHeight="1">
      <c r="A6" s="75" t="s">
        <v>56</v>
      </c>
      <c r="B6" s="76">
        <v>59</v>
      </c>
      <c r="C6" s="76">
        <v>34</v>
      </c>
      <c r="D6" s="23">
        <f t="shared" ref="D6:D17" si="0">SUM(B6:C6)</f>
        <v>93</v>
      </c>
      <c r="E6" s="23">
        <v>102</v>
      </c>
      <c r="F6" s="23">
        <v>110</v>
      </c>
      <c r="G6" s="23">
        <f t="shared" ref="G6:G17" si="1">SUM(E6:F6)</f>
        <v>212</v>
      </c>
      <c r="H6" s="77">
        <f t="shared" ref="H6:H17" si="2">D6-G6</f>
        <v>-119</v>
      </c>
      <c r="I6" s="23">
        <v>150</v>
      </c>
      <c r="J6" s="23">
        <v>102</v>
      </c>
      <c r="K6" s="23">
        <f t="shared" ref="K6:K17" si="3">SUM(I6:J6)</f>
        <v>252</v>
      </c>
      <c r="L6" s="23">
        <v>218</v>
      </c>
      <c r="M6" s="23">
        <v>117</v>
      </c>
      <c r="N6" s="23">
        <f t="shared" ref="N6:N17" si="4">SUM(L6:M6)</f>
        <v>335</v>
      </c>
      <c r="O6" s="77">
        <f t="shared" ref="O6:O17" si="5">K6-N6</f>
        <v>-83</v>
      </c>
      <c r="P6" s="77">
        <f t="shared" ref="P6:P17" si="6">(D6+K6)-(G6+N6)</f>
        <v>-202</v>
      </c>
    </row>
    <row r="7" spans="1:16" s="78" customFormat="1" ht="24.75" customHeight="1">
      <c r="A7" s="75" t="s">
        <v>57</v>
      </c>
      <c r="B7" s="76">
        <v>41</v>
      </c>
      <c r="C7" s="76">
        <v>41</v>
      </c>
      <c r="D7" s="23">
        <f t="shared" si="0"/>
        <v>82</v>
      </c>
      <c r="E7" s="23">
        <v>117</v>
      </c>
      <c r="F7" s="23">
        <v>91</v>
      </c>
      <c r="G7" s="23">
        <f t="shared" si="1"/>
        <v>208</v>
      </c>
      <c r="H7" s="77">
        <f t="shared" si="2"/>
        <v>-126</v>
      </c>
      <c r="I7" s="23">
        <v>159</v>
      </c>
      <c r="J7" s="23">
        <v>110</v>
      </c>
      <c r="K7" s="23">
        <f t="shared" si="3"/>
        <v>269</v>
      </c>
      <c r="L7" s="23">
        <v>191</v>
      </c>
      <c r="M7" s="23">
        <v>155</v>
      </c>
      <c r="N7" s="23">
        <f t="shared" si="4"/>
        <v>346</v>
      </c>
      <c r="O7" s="77">
        <f t="shared" si="5"/>
        <v>-77</v>
      </c>
      <c r="P7" s="77">
        <f t="shared" si="6"/>
        <v>-203</v>
      </c>
    </row>
    <row r="8" spans="1:16" s="78" customFormat="1" ht="24.75" customHeight="1">
      <c r="A8" s="75" t="s">
        <v>58</v>
      </c>
      <c r="B8" s="79">
        <v>35</v>
      </c>
      <c r="C8" s="79">
        <v>53</v>
      </c>
      <c r="D8" s="23">
        <f t="shared" si="0"/>
        <v>88</v>
      </c>
      <c r="E8" s="23">
        <v>93</v>
      </c>
      <c r="F8" s="23">
        <v>85</v>
      </c>
      <c r="G8" s="23">
        <f t="shared" si="1"/>
        <v>178</v>
      </c>
      <c r="H8" s="77">
        <f t="shared" si="2"/>
        <v>-90</v>
      </c>
      <c r="I8" s="23">
        <v>551</v>
      </c>
      <c r="J8" s="23">
        <v>354</v>
      </c>
      <c r="K8" s="23">
        <f t="shared" si="3"/>
        <v>905</v>
      </c>
      <c r="L8" s="80">
        <v>781</v>
      </c>
      <c r="M8" s="80">
        <v>533</v>
      </c>
      <c r="N8" s="23">
        <f t="shared" si="4"/>
        <v>1314</v>
      </c>
      <c r="O8" s="77">
        <f t="shared" si="5"/>
        <v>-409</v>
      </c>
      <c r="P8" s="77">
        <f t="shared" si="6"/>
        <v>-499</v>
      </c>
    </row>
    <row r="9" spans="1:16" s="78" customFormat="1" ht="24.75" customHeight="1">
      <c r="A9" s="75" t="s">
        <v>59</v>
      </c>
      <c r="B9" s="81">
        <v>46</v>
      </c>
      <c r="C9" s="81">
        <v>40</v>
      </c>
      <c r="D9" s="23">
        <f t="shared" si="0"/>
        <v>86</v>
      </c>
      <c r="E9" s="23">
        <v>85</v>
      </c>
      <c r="F9" s="23">
        <v>62</v>
      </c>
      <c r="G9" s="23">
        <f t="shared" si="1"/>
        <v>147</v>
      </c>
      <c r="H9" s="77">
        <f t="shared" si="2"/>
        <v>-61</v>
      </c>
      <c r="I9" s="23">
        <v>587</v>
      </c>
      <c r="J9" s="23">
        <v>263</v>
      </c>
      <c r="K9" s="23">
        <f t="shared" si="3"/>
        <v>850</v>
      </c>
      <c r="L9" s="23">
        <v>399</v>
      </c>
      <c r="M9" s="23">
        <v>327</v>
      </c>
      <c r="N9" s="23">
        <f t="shared" si="4"/>
        <v>726</v>
      </c>
      <c r="O9" s="77">
        <f t="shared" si="5"/>
        <v>124</v>
      </c>
      <c r="P9" s="77">
        <f t="shared" si="6"/>
        <v>63</v>
      </c>
    </row>
    <row r="10" spans="1:16" s="78" customFormat="1" ht="24.75" customHeight="1">
      <c r="A10" s="75" t="s">
        <v>60</v>
      </c>
      <c r="B10" s="81">
        <v>49</v>
      </c>
      <c r="C10" s="81">
        <v>53</v>
      </c>
      <c r="D10" s="23">
        <f t="shared" si="0"/>
        <v>102</v>
      </c>
      <c r="E10" s="23">
        <v>98</v>
      </c>
      <c r="F10" s="23">
        <v>95</v>
      </c>
      <c r="G10" s="23">
        <f t="shared" si="1"/>
        <v>193</v>
      </c>
      <c r="H10" s="77">
        <f t="shared" si="2"/>
        <v>-91</v>
      </c>
      <c r="I10" s="23">
        <v>215</v>
      </c>
      <c r="J10" s="23">
        <v>131</v>
      </c>
      <c r="K10" s="23">
        <f t="shared" si="3"/>
        <v>346</v>
      </c>
      <c r="L10" s="23">
        <v>255</v>
      </c>
      <c r="M10" s="23">
        <v>154</v>
      </c>
      <c r="N10" s="23">
        <f t="shared" si="4"/>
        <v>409</v>
      </c>
      <c r="O10" s="77">
        <f t="shared" si="5"/>
        <v>-63</v>
      </c>
      <c r="P10" s="77">
        <f t="shared" si="6"/>
        <v>-154</v>
      </c>
    </row>
    <row r="11" spans="1:16" s="78" customFormat="1" ht="24.75" customHeight="1">
      <c r="A11" s="75" t="s">
        <v>61</v>
      </c>
      <c r="B11" s="81">
        <v>40</v>
      </c>
      <c r="C11" s="81">
        <v>50</v>
      </c>
      <c r="D11" s="23">
        <f t="shared" si="0"/>
        <v>90</v>
      </c>
      <c r="E11" s="23">
        <v>59</v>
      </c>
      <c r="F11" s="23">
        <v>74</v>
      </c>
      <c r="G11" s="23">
        <f t="shared" si="1"/>
        <v>133</v>
      </c>
      <c r="H11" s="77">
        <f t="shared" si="2"/>
        <v>-43</v>
      </c>
      <c r="I11" s="23">
        <v>174</v>
      </c>
      <c r="J11" s="23">
        <v>139</v>
      </c>
      <c r="K11" s="23">
        <f t="shared" si="3"/>
        <v>313</v>
      </c>
      <c r="L11" s="23">
        <v>225</v>
      </c>
      <c r="M11" s="23">
        <v>164</v>
      </c>
      <c r="N11" s="23">
        <f t="shared" si="4"/>
        <v>389</v>
      </c>
      <c r="O11" s="77">
        <f t="shared" si="5"/>
        <v>-76</v>
      </c>
      <c r="P11" s="77">
        <f t="shared" si="6"/>
        <v>-119</v>
      </c>
    </row>
    <row r="12" spans="1:16" s="78" customFormat="1" ht="24.75" customHeight="1">
      <c r="A12" s="75" t="s">
        <v>62</v>
      </c>
      <c r="B12" s="81">
        <v>33</v>
      </c>
      <c r="C12" s="81">
        <v>41</v>
      </c>
      <c r="D12" s="23">
        <f t="shared" si="0"/>
        <v>74</v>
      </c>
      <c r="E12" s="23">
        <v>93</v>
      </c>
      <c r="F12" s="23">
        <v>76</v>
      </c>
      <c r="G12" s="23">
        <f t="shared" si="1"/>
        <v>169</v>
      </c>
      <c r="H12" s="77">
        <f t="shared" si="2"/>
        <v>-95</v>
      </c>
      <c r="I12" s="23">
        <v>164</v>
      </c>
      <c r="J12" s="23">
        <v>136</v>
      </c>
      <c r="K12" s="23">
        <f t="shared" si="3"/>
        <v>300</v>
      </c>
      <c r="L12" s="23">
        <v>190</v>
      </c>
      <c r="M12" s="23">
        <v>156</v>
      </c>
      <c r="N12" s="23">
        <f t="shared" si="4"/>
        <v>346</v>
      </c>
      <c r="O12" s="77">
        <f t="shared" si="5"/>
        <v>-46</v>
      </c>
      <c r="P12" s="77">
        <f t="shared" si="6"/>
        <v>-141</v>
      </c>
    </row>
    <row r="13" spans="1:16" s="78" customFormat="1" ht="24.75" customHeight="1">
      <c r="A13" s="75" t="s">
        <v>63</v>
      </c>
      <c r="B13" s="81">
        <v>42</v>
      </c>
      <c r="C13" s="81">
        <v>54</v>
      </c>
      <c r="D13" s="23">
        <f t="shared" si="0"/>
        <v>96</v>
      </c>
      <c r="E13" s="23">
        <v>88</v>
      </c>
      <c r="F13" s="23">
        <v>86</v>
      </c>
      <c r="G13" s="23">
        <f t="shared" si="1"/>
        <v>174</v>
      </c>
      <c r="H13" s="77">
        <f t="shared" si="2"/>
        <v>-78</v>
      </c>
      <c r="I13" s="23">
        <v>140</v>
      </c>
      <c r="J13" s="23">
        <v>131</v>
      </c>
      <c r="K13" s="23">
        <f t="shared" si="3"/>
        <v>271</v>
      </c>
      <c r="L13" s="23">
        <v>221</v>
      </c>
      <c r="M13" s="23">
        <v>178</v>
      </c>
      <c r="N13" s="23">
        <f t="shared" si="4"/>
        <v>399</v>
      </c>
      <c r="O13" s="77">
        <f t="shared" si="5"/>
        <v>-128</v>
      </c>
      <c r="P13" s="77">
        <f t="shared" si="6"/>
        <v>-206</v>
      </c>
    </row>
    <row r="14" spans="1:16" s="78" customFormat="1" ht="24.75" customHeight="1">
      <c r="A14" s="75" t="s">
        <v>64</v>
      </c>
      <c r="B14" s="81">
        <v>41</v>
      </c>
      <c r="C14" s="81">
        <v>48</v>
      </c>
      <c r="D14" s="23">
        <f t="shared" si="0"/>
        <v>89</v>
      </c>
      <c r="E14" s="23">
        <v>98</v>
      </c>
      <c r="F14" s="23">
        <v>67</v>
      </c>
      <c r="G14" s="23">
        <f t="shared" si="1"/>
        <v>165</v>
      </c>
      <c r="H14" s="77">
        <f t="shared" si="2"/>
        <v>-76</v>
      </c>
      <c r="I14" s="23">
        <v>138</v>
      </c>
      <c r="J14" s="23">
        <v>100</v>
      </c>
      <c r="K14" s="23">
        <f t="shared" si="3"/>
        <v>238</v>
      </c>
      <c r="L14" s="23">
        <v>200</v>
      </c>
      <c r="M14" s="23">
        <v>137</v>
      </c>
      <c r="N14" s="23">
        <f t="shared" si="4"/>
        <v>337</v>
      </c>
      <c r="O14" s="77">
        <f t="shared" si="5"/>
        <v>-99</v>
      </c>
      <c r="P14" s="77">
        <f t="shared" si="6"/>
        <v>-175</v>
      </c>
    </row>
    <row r="15" spans="1:16" s="78" customFormat="1" ht="24.75" customHeight="1">
      <c r="A15" s="75" t="s">
        <v>65</v>
      </c>
      <c r="B15" s="81">
        <v>51</v>
      </c>
      <c r="C15" s="81">
        <v>57</v>
      </c>
      <c r="D15" s="23">
        <f t="shared" si="0"/>
        <v>108</v>
      </c>
      <c r="E15" s="23">
        <v>96</v>
      </c>
      <c r="F15" s="23">
        <v>73</v>
      </c>
      <c r="G15" s="23">
        <f t="shared" si="1"/>
        <v>169</v>
      </c>
      <c r="H15" s="77">
        <f t="shared" si="2"/>
        <v>-61</v>
      </c>
      <c r="I15" s="23">
        <v>162</v>
      </c>
      <c r="J15" s="23">
        <v>134</v>
      </c>
      <c r="K15" s="23">
        <f t="shared" si="3"/>
        <v>296</v>
      </c>
      <c r="L15" s="23">
        <v>229</v>
      </c>
      <c r="M15" s="23">
        <v>156</v>
      </c>
      <c r="N15" s="23">
        <f t="shared" si="4"/>
        <v>385</v>
      </c>
      <c r="O15" s="77">
        <f t="shared" si="5"/>
        <v>-89</v>
      </c>
      <c r="P15" s="77">
        <f t="shared" si="6"/>
        <v>-150</v>
      </c>
    </row>
    <row r="16" spans="1:16" s="78" customFormat="1" ht="24.75" customHeight="1">
      <c r="A16" s="75" t="s">
        <v>66</v>
      </c>
      <c r="B16" s="81">
        <v>30</v>
      </c>
      <c r="C16" s="81">
        <v>38</v>
      </c>
      <c r="D16" s="23">
        <f t="shared" si="0"/>
        <v>68</v>
      </c>
      <c r="E16" s="23">
        <v>81</v>
      </c>
      <c r="F16" s="23">
        <v>67</v>
      </c>
      <c r="G16" s="23">
        <f t="shared" si="1"/>
        <v>148</v>
      </c>
      <c r="H16" s="77">
        <f t="shared" si="2"/>
        <v>-80</v>
      </c>
      <c r="I16" s="23">
        <v>151</v>
      </c>
      <c r="J16" s="23">
        <v>110</v>
      </c>
      <c r="K16" s="23">
        <f t="shared" si="3"/>
        <v>261</v>
      </c>
      <c r="L16" s="23">
        <v>178</v>
      </c>
      <c r="M16" s="23">
        <v>151</v>
      </c>
      <c r="N16" s="23">
        <f t="shared" si="4"/>
        <v>329</v>
      </c>
      <c r="O16" s="77">
        <f t="shared" si="5"/>
        <v>-68</v>
      </c>
      <c r="P16" s="77">
        <f t="shared" si="6"/>
        <v>-148</v>
      </c>
    </row>
    <row r="17" spans="1:16" s="78" customFormat="1" ht="24.75" customHeight="1" thickBot="1">
      <c r="A17" s="82" t="s">
        <v>67</v>
      </c>
      <c r="B17" s="81">
        <v>45</v>
      </c>
      <c r="C17" s="81">
        <v>45</v>
      </c>
      <c r="D17" s="23">
        <f t="shared" si="0"/>
        <v>90</v>
      </c>
      <c r="E17" s="23">
        <v>83</v>
      </c>
      <c r="F17" s="23">
        <v>96</v>
      </c>
      <c r="G17" s="23">
        <f t="shared" si="1"/>
        <v>179</v>
      </c>
      <c r="H17" s="77">
        <f t="shared" si="2"/>
        <v>-89</v>
      </c>
      <c r="I17" s="23">
        <v>154</v>
      </c>
      <c r="J17" s="23">
        <v>111</v>
      </c>
      <c r="K17" s="23">
        <f t="shared" si="3"/>
        <v>265</v>
      </c>
      <c r="L17" s="23">
        <v>191</v>
      </c>
      <c r="M17" s="23">
        <v>152</v>
      </c>
      <c r="N17" s="23">
        <f t="shared" si="4"/>
        <v>343</v>
      </c>
      <c r="O17" s="77">
        <f t="shared" si="5"/>
        <v>-78</v>
      </c>
      <c r="P17" s="77">
        <f t="shared" si="6"/>
        <v>-167</v>
      </c>
    </row>
    <row r="18" spans="1:16" ht="24.75" customHeight="1" thickTop="1">
      <c r="A18" s="83" t="s">
        <v>68</v>
      </c>
      <c r="B18" s="84">
        <f t="shared" ref="B18:P18" si="7">SUM(B6:B17)</f>
        <v>512</v>
      </c>
      <c r="C18" s="84">
        <f t="shared" si="7"/>
        <v>554</v>
      </c>
      <c r="D18" s="84">
        <f t="shared" si="7"/>
        <v>1066</v>
      </c>
      <c r="E18" s="84">
        <f t="shared" si="7"/>
        <v>1093</v>
      </c>
      <c r="F18" s="84">
        <f t="shared" si="7"/>
        <v>982</v>
      </c>
      <c r="G18" s="84">
        <f t="shared" si="7"/>
        <v>2075</v>
      </c>
      <c r="H18" s="84">
        <f t="shared" si="7"/>
        <v>-1009</v>
      </c>
      <c r="I18" s="84">
        <f t="shared" si="7"/>
        <v>2745</v>
      </c>
      <c r="J18" s="84">
        <f t="shared" si="7"/>
        <v>1821</v>
      </c>
      <c r="K18" s="84">
        <f t="shared" si="7"/>
        <v>4566</v>
      </c>
      <c r="L18" s="84">
        <f t="shared" si="7"/>
        <v>3278</v>
      </c>
      <c r="M18" s="84">
        <f t="shared" si="7"/>
        <v>2380</v>
      </c>
      <c r="N18" s="84">
        <f t="shared" si="7"/>
        <v>5658</v>
      </c>
      <c r="O18" s="84">
        <f t="shared" si="7"/>
        <v>-1092</v>
      </c>
      <c r="P18" s="84">
        <f t="shared" si="7"/>
        <v>-2101</v>
      </c>
    </row>
    <row r="19" spans="1:16" ht="16.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6">
      <c r="A20" s="107" t="s">
        <v>71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</row>
    <row r="21" spans="1:1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I10" sqref="I1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72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9" t="s">
        <v>9</v>
      </c>
      <c r="D6" s="39" t="s">
        <v>10</v>
      </c>
      <c r="E6" s="39" t="s">
        <v>11</v>
      </c>
      <c r="F6" s="39" t="s">
        <v>9</v>
      </c>
      <c r="G6" s="39" t="s">
        <v>10</v>
      </c>
      <c r="H6" s="39" t="s">
        <v>12</v>
      </c>
      <c r="I6" s="39" t="s">
        <v>9</v>
      </c>
      <c r="J6" s="39" t="s">
        <v>10</v>
      </c>
      <c r="K6" s="39" t="s">
        <v>12</v>
      </c>
      <c r="L6" s="39" t="s">
        <v>9</v>
      </c>
      <c r="M6" s="39" t="s">
        <v>10</v>
      </c>
      <c r="N6" s="39" t="s">
        <v>12</v>
      </c>
      <c r="O6" s="39" t="s">
        <v>9</v>
      </c>
      <c r="P6" s="39" t="s">
        <v>10</v>
      </c>
      <c r="Q6" s="39" t="s">
        <v>12</v>
      </c>
      <c r="R6" s="39" t="s">
        <v>9</v>
      </c>
      <c r="S6" s="39" t="s">
        <v>10</v>
      </c>
      <c r="T6" s="39" t="s">
        <v>12</v>
      </c>
      <c r="U6" s="123"/>
    </row>
    <row r="7" spans="1:21" ht="36.75" customHeight="1">
      <c r="A7" s="39" t="s">
        <v>13</v>
      </c>
      <c r="B7" s="5">
        <v>20636</v>
      </c>
      <c r="C7" s="5">
        <v>22528</v>
      </c>
      <c r="D7" s="5">
        <v>21640</v>
      </c>
      <c r="E7" s="5">
        <f>SUM(C7:D7)</f>
        <v>44168</v>
      </c>
      <c r="F7" s="6">
        <v>9</v>
      </c>
      <c r="G7" s="6">
        <v>11</v>
      </c>
      <c r="H7" s="6">
        <f t="shared" ref="H7:H14" si="0">SUM(F7+G7)</f>
        <v>20</v>
      </c>
      <c r="I7" s="6">
        <v>18</v>
      </c>
      <c r="J7" s="6">
        <v>28</v>
      </c>
      <c r="K7" s="6">
        <f t="shared" ref="K7:K13" si="1">SUM(I7+J7)</f>
        <v>46</v>
      </c>
      <c r="L7" s="6">
        <v>56</v>
      </c>
      <c r="M7" s="6">
        <v>27</v>
      </c>
      <c r="N7" s="6">
        <f t="shared" ref="N7:N13" si="2">SUM(L7+M7)</f>
        <v>83</v>
      </c>
      <c r="O7" s="6">
        <v>62</v>
      </c>
      <c r="P7" s="6">
        <v>40</v>
      </c>
      <c r="Q7" s="6">
        <f t="shared" ref="Q7:Q13" si="3">SUM(O7+P7)</f>
        <v>102</v>
      </c>
      <c r="R7" s="7">
        <v>-23</v>
      </c>
      <c r="S7" s="7">
        <v>4</v>
      </c>
      <c r="T7" s="7">
        <f>SUM(R7+S7)</f>
        <v>-19</v>
      </c>
      <c r="U7" s="8">
        <f>H7-K7+N7-Q7+T7</f>
        <v>-64</v>
      </c>
    </row>
    <row r="8" spans="1:21" ht="36.75" customHeight="1">
      <c r="A8" s="39" t="s">
        <v>25</v>
      </c>
      <c r="B8" s="5">
        <v>28247</v>
      </c>
      <c r="C8" s="5">
        <v>32188</v>
      </c>
      <c r="D8" s="5">
        <v>31589</v>
      </c>
      <c r="E8" s="5">
        <f t="shared" ref="E8:E13" si="4">SUM(C8:D8)</f>
        <v>63777</v>
      </c>
      <c r="F8" s="6">
        <v>17</v>
      </c>
      <c r="G8" s="6">
        <v>19</v>
      </c>
      <c r="H8" s="6">
        <f t="shared" si="0"/>
        <v>36</v>
      </c>
      <c r="I8" s="6">
        <v>31</v>
      </c>
      <c r="J8" s="6">
        <v>27</v>
      </c>
      <c r="K8" s="6">
        <f t="shared" si="1"/>
        <v>58</v>
      </c>
      <c r="L8" s="6">
        <v>45</v>
      </c>
      <c r="M8" s="6">
        <v>36</v>
      </c>
      <c r="N8" s="6">
        <f t="shared" si="2"/>
        <v>81</v>
      </c>
      <c r="O8" s="6">
        <v>50</v>
      </c>
      <c r="P8" s="6">
        <v>48</v>
      </c>
      <c r="Q8" s="6">
        <f t="shared" si="3"/>
        <v>98</v>
      </c>
      <c r="R8" s="7">
        <v>15</v>
      </c>
      <c r="S8" s="7">
        <v>-9</v>
      </c>
      <c r="T8" s="7">
        <f t="shared" ref="T8:T9" si="5">SUM(R8+S8)</f>
        <v>6</v>
      </c>
      <c r="U8" s="8">
        <f>H8-K8+N8-Q8+T8</f>
        <v>-33</v>
      </c>
    </row>
    <row r="9" spans="1:21" ht="36.75" customHeight="1">
      <c r="A9" s="39" t="s">
        <v>14</v>
      </c>
      <c r="B9" s="5">
        <v>10359</v>
      </c>
      <c r="C9" s="5">
        <v>12185</v>
      </c>
      <c r="D9" s="5">
        <v>12045</v>
      </c>
      <c r="E9" s="5">
        <f t="shared" si="4"/>
        <v>24230</v>
      </c>
      <c r="F9" s="6">
        <v>6</v>
      </c>
      <c r="G9" s="6">
        <v>7</v>
      </c>
      <c r="H9" s="6">
        <f t="shared" si="0"/>
        <v>13</v>
      </c>
      <c r="I9" s="6">
        <v>14</v>
      </c>
      <c r="J9" s="6">
        <v>17</v>
      </c>
      <c r="K9" s="6">
        <f t="shared" si="1"/>
        <v>31</v>
      </c>
      <c r="L9" s="6">
        <v>19</v>
      </c>
      <c r="M9" s="6">
        <v>10</v>
      </c>
      <c r="N9" s="6">
        <f t="shared" si="2"/>
        <v>29</v>
      </c>
      <c r="O9" s="6">
        <v>27</v>
      </c>
      <c r="P9" s="6">
        <v>17</v>
      </c>
      <c r="Q9" s="6">
        <f t="shared" si="3"/>
        <v>44</v>
      </c>
      <c r="R9" s="7">
        <v>7</v>
      </c>
      <c r="S9" s="7">
        <v>5</v>
      </c>
      <c r="T9" s="7">
        <f t="shared" si="5"/>
        <v>12</v>
      </c>
      <c r="U9" s="8">
        <f t="shared" ref="U9:U13" si="6">H9-K9+N9-Q9+T9</f>
        <v>-21</v>
      </c>
    </row>
    <row r="10" spans="1:21" ht="36.75" customHeight="1">
      <c r="A10" s="39" t="s">
        <v>15</v>
      </c>
      <c r="B10" s="5">
        <v>9602</v>
      </c>
      <c r="C10" s="5">
        <v>11639</v>
      </c>
      <c r="D10" s="5">
        <v>12225</v>
      </c>
      <c r="E10" s="5">
        <f t="shared" si="4"/>
        <v>23864</v>
      </c>
      <c r="F10" s="6">
        <v>6</v>
      </c>
      <c r="G10" s="6">
        <v>4</v>
      </c>
      <c r="H10" s="6">
        <f t="shared" si="0"/>
        <v>10</v>
      </c>
      <c r="I10" s="6">
        <v>8</v>
      </c>
      <c r="J10" s="6">
        <v>6</v>
      </c>
      <c r="K10" s="6">
        <f t="shared" si="1"/>
        <v>14</v>
      </c>
      <c r="L10" s="6">
        <v>18</v>
      </c>
      <c r="M10" s="6">
        <v>25</v>
      </c>
      <c r="N10" s="6">
        <f t="shared" si="2"/>
        <v>43</v>
      </c>
      <c r="O10" s="6">
        <v>31</v>
      </c>
      <c r="P10" s="6">
        <v>27</v>
      </c>
      <c r="Q10" s="6">
        <f t="shared" si="3"/>
        <v>58</v>
      </c>
      <c r="R10" s="7">
        <v>3</v>
      </c>
      <c r="S10" s="7">
        <v>3</v>
      </c>
      <c r="T10" s="7">
        <f>SUM(R10+S10)</f>
        <v>6</v>
      </c>
      <c r="U10" s="8">
        <f t="shared" si="6"/>
        <v>-13</v>
      </c>
    </row>
    <row r="11" spans="1:21" ht="36.75" customHeight="1">
      <c r="A11" s="39" t="s">
        <v>16</v>
      </c>
      <c r="B11" s="5">
        <v>3642</v>
      </c>
      <c r="C11" s="5">
        <v>4638</v>
      </c>
      <c r="D11" s="5">
        <v>4785</v>
      </c>
      <c r="E11" s="5">
        <f t="shared" si="4"/>
        <v>9423</v>
      </c>
      <c r="F11" s="6">
        <v>2</v>
      </c>
      <c r="G11" s="6">
        <v>1</v>
      </c>
      <c r="H11" s="6">
        <f t="shared" si="0"/>
        <v>3</v>
      </c>
      <c r="I11" s="6">
        <v>5</v>
      </c>
      <c r="J11" s="6">
        <v>7</v>
      </c>
      <c r="K11" s="6">
        <f t="shared" si="1"/>
        <v>12</v>
      </c>
      <c r="L11" s="6">
        <v>7</v>
      </c>
      <c r="M11" s="6">
        <v>7</v>
      </c>
      <c r="N11" s="6">
        <f t="shared" si="2"/>
        <v>14</v>
      </c>
      <c r="O11" s="6">
        <v>2</v>
      </c>
      <c r="P11" s="6">
        <v>6</v>
      </c>
      <c r="Q11" s="6">
        <f t="shared" si="3"/>
        <v>8</v>
      </c>
      <c r="R11" s="7">
        <v>-4</v>
      </c>
      <c r="S11" s="7">
        <v>-2</v>
      </c>
      <c r="T11" s="7">
        <f>SUM(R11+S11)</f>
        <v>-6</v>
      </c>
      <c r="U11" s="8">
        <f t="shared" si="6"/>
        <v>-9</v>
      </c>
    </row>
    <row r="12" spans="1:21" ht="36.75" customHeight="1">
      <c r="A12" s="39" t="s">
        <v>17</v>
      </c>
      <c r="B12" s="5">
        <v>478</v>
      </c>
      <c r="C12" s="5">
        <v>570</v>
      </c>
      <c r="D12" s="5">
        <v>618</v>
      </c>
      <c r="E12" s="5">
        <f t="shared" si="4"/>
        <v>1188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4</v>
      </c>
      <c r="K12" s="6">
        <f t="shared" si="1"/>
        <v>4</v>
      </c>
      <c r="L12" s="6">
        <v>1</v>
      </c>
      <c r="M12" s="6">
        <v>0</v>
      </c>
      <c r="N12" s="6">
        <f t="shared" si="2"/>
        <v>1</v>
      </c>
      <c r="O12" s="6">
        <v>1</v>
      </c>
      <c r="P12" s="6">
        <v>1</v>
      </c>
      <c r="Q12" s="6">
        <f t="shared" si="3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-5</v>
      </c>
    </row>
    <row r="13" spans="1:21" ht="36.75" customHeight="1" thickBot="1">
      <c r="A13" s="10" t="s">
        <v>20</v>
      </c>
      <c r="B13" s="11">
        <v>5134</v>
      </c>
      <c r="C13" s="11">
        <v>6746</v>
      </c>
      <c r="D13" s="11">
        <v>7007</v>
      </c>
      <c r="E13" s="5">
        <f t="shared" si="4"/>
        <v>13753</v>
      </c>
      <c r="F13" s="12">
        <v>5</v>
      </c>
      <c r="G13" s="12">
        <v>3</v>
      </c>
      <c r="H13" s="12">
        <f t="shared" si="0"/>
        <v>8</v>
      </c>
      <c r="I13" s="12">
        <v>7</v>
      </c>
      <c r="J13" s="12">
        <v>7</v>
      </c>
      <c r="K13" s="12">
        <f t="shared" si="1"/>
        <v>14</v>
      </c>
      <c r="L13" s="12">
        <v>8</v>
      </c>
      <c r="M13" s="12">
        <v>6</v>
      </c>
      <c r="N13" s="12">
        <f t="shared" si="2"/>
        <v>14</v>
      </c>
      <c r="O13" s="12">
        <v>18</v>
      </c>
      <c r="P13" s="12">
        <v>13</v>
      </c>
      <c r="Q13" s="12">
        <f t="shared" si="3"/>
        <v>31</v>
      </c>
      <c r="R13" s="13">
        <v>2</v>
      </c>
      <c r="S13" s="13">
        <v>-1</v>
      </c>
      <c r="T13" s="7">
        <f t="shared" ref="T13" si="7">SUM(R13+S13)</f>
        <v>1</v>
      </c>
      <c r="U13" s="8">
        <f t="shared" si="6"/>
        <v>-22</v>
      </c>
    </row>
    <row r="14" spans="1:21" s="15" customFormat="1" ht="36.75" customHeight="1" thickTop="1" thickBot="1">
      <c r="A14" s="19" t="s">
        <v>18</v>
      </c>
      <c r="B14" s="20">
        <v>78610</v>
      </c>
      <c r="C14" s="24">
        <v>91206</v>
      </c>
      <c r="D14" s="24">
        <v>91234</v>
      </c>
      <c r="E14" s="20">
        <v>182440</v>
      </c>
      <c r="F14" s="20">
        <f>SUM(F7:F13)</f>
        <v>45</v>
      </c>
      <c r="G14" s="20">
        <f>SUM(G7:G13)</f>
        <v>45</v>
      </c>
      <c r="H14" s="20">
        <f t="shared" si="0"/>
        <v>90</v>
      </c>
      <c r="I14" s="20">
        <f t="shared" ref="I14:Q14" si="8">SUM(I7:I13)</f>
        <v>83</v>
      </c>
      <c r="J14" s="20">
        <f t="shared" si="8"/>
        <v>96</v>
      </c>
      <c r="K14" s="20">
        <f t="shared" si="8"/>
        <v>179</v>
      </c>
      <c r="L14" s="20">
        <f>SUM(L7:L13)</f>
        <v>154</v>
      </c>
      <c r="M14" s="20">
        <f t="shared" si="8"/>
        <v>111</v>
      </c>
      <c r="N14" s="20">
        <f>SUM(N7:N13)</f>
        <v>265</v>
      </c>
      <c r="O14" s="20">
        <f t="shared" si="8"/>
        <v>191</v>
      </c>
      <c r="P14" s="20">
        <f t="shared" si="8"/>
        <v>152</v>
      </c>
      <c r="Q14" s="20">
        <f t="shared" si="8"/>
        <v>343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-167</v>
      </c>
    </row>
    <row r="15" spans="1:21" ht="36.75" customHeight="1" thickTop="1">
      <c r="A15" s="14" t="s">
        <v>19</v>
      </c>
      <c r="B15" s="22">
        <f>B14-B16</f>
        <v>-78</v>
      </c>
      <c r="C15" s="22">
        <f>C14-C16</f>
        <v>-75</v>
      </c>
      <c r="D15" s="22">
        <f>D14-D16</f>
        <v>-92</v>
      </c>
      <c r="E15" s="22">
        <f>C15+D15</f>
        <v>-167</v>
      </c>
      <c r="F15" s="124">
        <f>H14-K14</f>
        <v>-89</v>
      </c>
      <c r="G15" s="125"/>
      <c r="H15" s="125"/>
      <c r="I15" s="125"/>
      <c r="J15" s="125"/>
      <c r="K15" s="126"/>
      <c r="L15" s="124">
        <f>N14-Q14</f>
        <v>-78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78688</v>
      </c>
      <c r="C16" s="27">
        <v>91281</v>
      </c>
      <c r="D16" s="27">
        <v>91326</v>
      </c>
      <c r="E16" s="23">
        <v>182607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G14" sqref="G14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41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8" t="s">
        <v>9</v>
      </c>
      <c r="D6" s="38" t="s">
        <v>10</v>
      </c>
      <c r="E6" s="38" t="s">
        <v>11</v>
      </c>
      <c r="F6" s="38" t="s">
        <v>9</v>
      </c>
      <c r="G6" s="38" t="s">
        <v>10</v>
      </c>
      <c r="H6" s="38" t="s">
        <v>12</v>
      </c>
      <c r="I6" s="38" t="s">
        <v>9</v>
      </c>
      <c r="J6" s="38" t="s">
        <v>10</v>
      </c>
      <c r="K6" s="38" t="s">
        <v>12</v>
      </c>
      <c r="L6" s="38" t="s">
        <v>9</v>
      </c>
      <c r="M6" s="38" t="s">
        <v>10</v>
      </c>
      <c r="N6" s="38" t="s">
        <v>12</v>
      </c>
      <c r="O6" s="38" t="s">
        <v>9</v>
      </c>
      <c r="P6" s="38" t="s">
        <v>10</v>
      </c>
      <c r="Q6" s="38" t="s">
        <v>12</v>
      </c>
      <c r="R6" s="38" t="s">
        <v>9</v>
      </c>
      <c r="S6" s="38" t="s">
        <v>10</v>
      </c>
      <c r="T6" s="38" t="s">
        <v>12</v>
      </c>
      <c r="U6" s="123"/>
    </row>
    <row r="7" spans="1:21" ht="36.75" customHeight="1">
      <c r="A7" s="38" t="s">
        <v>13</v>
      </c>
      <c r="B7" s="5">
        <v>20697</v>
      </c>
      <c r="C7" s="5">
        <v>22566</v>
      </c>
      <c r="D7" s="5">
        <v>21666</v>
      </c>
      <c r="E7" s="5">
        <f>SUM(C7:D7)</f>
        <v>44232</v>
      </c>
      <c r="F7" s="6">
        <v>7</v>
      </c>
      <c r="G7" s="6">
        <v>11</v>
      </c>
      <c r="H7" s="6">
        <f t="shared" ref="H7:H14" si="0">SUM(F7+G7)</f>
        <v>18</v>
      </c>
      <c r="I7" s="6">
        <v>21</v>
      </c>
      <c r="J7" s="6">
        <v>16</v>
      </c>
      <c r="K7" s="6">
        <f t="shared" ref="K7:K13" si="1">SUM(I7+J7)</f>
        <v>37</v>
      </c>
      <c r="L7" s="6">
        <v>33</v>
      </c>
      <c r="M7" s="6">
        <v>27</v>
      </c>
      <c r="N7" s="6">
        <f t="shared" ref="N7:N13" si="2">SUM(L7+M7)</f>
        <v>60</v>
      </c>
      <c r="O7" s="6">
        <v>43</v>
      </c>
      <c r="P7" s="6">
        <v>26</v>
      </c>
      <c r="Q7" s="6">
        <f t="shared" ref="Q7:Q13" si="3">SUM(O7+P7)</f>
        <v>69</v>
      </c>
      <c r="R7" s="7">
        <v>-15</v>
      </c>
      <c r="S7" s="7">
        <v>-15</v>
      </c>
      <c r="T7" s="7">
        <f>SUM(R7+S7)</f>
        <v>-30</v>
      </c>
      <c r="U7" s="8">
        <f>H7-K7+N7-Q7+T7</f>
        <v>-58</v>
      </c>
    </row>
    <row r="8" spans="1:21" ht="36.75" customHeight="1">
      <c r="A8" s="38" t="s">
        <v>25</v>
      </c>
      <c r="B8" s="5">
        <v>28239</v>
      </c>
      <c r="C8" s="5">
        <v>32192</v>
      </c>
      <c r="D8" s="5">
        <v>31618</v>
      </c>
      <c r="E8" s="5">
        <f t="shared" ref="E8:E13" si="4">SUM(C8:D8)</f>
        <v>63810</v>
      </c>
      <c r="F8" s="6">
        <v>7</v>
      </c>
      <c r="G8" s="6">
        <v>14</v>
      </c>
      <c r="H8" s="6">
        <f t="shared" si="0"/>
        <v>21</v>
      </c>
      <c r="I8" s="6">
        <v>24</v>
      </c>
      <c r="J8" s="6">
        <v>21</v>
      </c>
      <c r="K8" s="6">
        <f t="shared" si="1"/>
        <v>45</v>
      </c>
      <c r="L8" s="6">
        <v>64</v>
      </c>
      <c r="M8" s="6">
        <v>35</v>
      </c>
      <c r="N8" s="6">
        <f t="shared" si="2"/>
        <v>99</v>
      </c>
      <c r="O8" s="6">
        <v>66</v>
      </c>
      <c r="P8" s="6">
        <v>45</v>
      </c>
      <c r="Q8" s="6">
        <f t="shared" si="3"/>
        <v>111</v>
      </c>
      <c r="R8" s="7">
        <v>10</v>
      </c>
      <c r="S8" s="7">
        <v>6</v>
      </c>
      <c r="T8" s="7">
        <f t="shared" ref="T8:T9" si="5">SUM(R8+S8)</f>
        <v>16</v>
      </c>
      <c r="U8" s="8">
        <f>H8-K8+N8-Q8+T8</f>
        <v>-20</v>
      </c>
    </row>
    <row r="9" spans="1:21" ht="36.75" customHeight="1">
      <c r="A9" s="38" t="s">
        <v>14</v>
      </c>
      <c r="B9" s="5">
        <v>10369</v>
      </c>
      <c r="C9" s="5">
        <v>12194</v>
      </c>
      <c r="D9" s="5">
        <v>12057</v>
      </c>
      <c r="E9" s="5">
        <f t="shared" si="4"/>
        <v>24251</v>
      </c>
      <c r="F9" s="6">
        <v>7</v>
      </c>
      <c r="G9" s="6">
        <v>3</v>
      </c>
      <c r="H9" s="6">
        <f t="shared" si="0"/>
        <v>10</v>
      </c>
      <c r="I9" s="6">
        <v>12</v>
      </c>
      <c r="J9" s="6">
        <v>10</v>
      </c>
      <c r="K9" s="6">
        <f t="shared" si="1"/>
        <v>22</v>
      </c>
      <c r="L9" s="6">
        <v>20</v>
      </c>
      <c r="M9" s="6">
        <v>14</v>
      </c>
      <c r="N9" s="6">
        <f t="shared" si="2"/>
        <v>34</v>
      </c>
      <c r="O9" s="6">
        <v>26</v>
      </c>
      <c r="P9" s="6">
        <v>26</v>
      </c>
      <c r="Q9" s="6">
        <f t="shared" si="3"/>
        <v>52</v>
      </c>
      <c r="R9" s="7">
        <v>17</v>
      </c>
      <c r="S9" s="7">
        <v>10</v>
      </c>
      <c r="T9" s="7">
        <f t="shared" si="5"/>
        <v>27</v>
      </c>
      <c r="U9" s="8">
        <f t="shared" ref="U9:U13" si="6">H9-K9+N9-Q9+T9</f>
        <v>-3</v>
      </c>
    </row>
    <row r="10" spans="1:21" ht="36.75" customHeight="1">
      <c r="A10" s="38" t="s">
        <v>15</v>
      </c>
      <c r="B10" s="5">
        <v>9601</v>
      </c>
      <c r="C10" s="5">
        <v>11651</v>
      </c>
      <c r="D10" s="5">
        <v>12226</v>
      </c>
      <c r="E10" s="5">
        <f t="shared" si="4"/>
        <v>23877</v>
      </c>
      <c r="F10" s="6">
        <v>3</v>
      </c>
      <c r="G10" s="6">
        <v>2</v>
      </c>
      <c r="H10" s="6">
        <f t="shared" si="0"/>
        <v>5</v>
      </c>
      <c r="I10" s="6">
        <v>11</v>
      </c>
      <c r="J10" s="6">
        <v>10</v>
      </c>
      <c r="K10" s="6">
        <f t="shared" si="1"/>
        <v>21</v>
      </c>
      <c r="L10" s="6">
        <v>17</v>
      </c>
      <c r="M10" s="6">
        <v>15</v>
      </c>
      <c r="N10" s="6">
        <f t="shared" si="2"/>
        <v>32</v>
      </c>
      <c r="O10" s="6">
        <v>23</v>
      </c>
      <c r="P10" s="6">
        <v>26</v>
      </c>
      <c r="Q10" s="6">
        <f t="shared" si="3"/>
        <v>49</v>
      </c>
      <c r="R10" s="7">
        <v>-5</v>
      </c>
      <c r="S10" s="7">
        <v>6</v>
      </c>
      <c r="T10" s="7">
        <f>SUM(R10+S10)</f>
        <v>1</v>
      </c>
      <c r="U10" s="8">
        <f t="shared" si="6"/>
        <v>-32</v>
      </c>
    </row>
    <row r="11" spans="1:21" ht="36.75" customHeight="1">
      <c r="A11" s="38" t="s">
        <v>16</v>
      </c>
      <c r="B11" s="5">
        <v>3645</v>
      </c>
      <c r="C11" s="5">
        <v>4640</v>
      </c>
      <c r="D11" s="5">
        <v>4792</v>
      </c>
      <c r="E11" s="5">
        <f t="shared" si="4"/>
        <v>9432</v>
      </c>
      <c r="F11" s="6">
        <v>4</v>
      </c>
      <c r="G11" s="6">
        <v>5</v>
      </c>
      <c r="H11" s="6">
        <f t="shared" si="0"/>
        <v>9</v>
      </c>
      <c r="I11" s="6">
        <v>4</v>
      </c>
      <c r="J11" s="6">
        <v>3</v>
      </c>
      <c r="K11" s="6">
        <f t="shared" si="1"/>
        <v>7</v>
      </c>
      <c r="L11" s="6">
        <v>12</v>
      </c>
      <c r="M11" s="6">
        <v>13</v>
      </c>
      <c r="N11" s="6">
        <f t="shared" si="2"/>
        <v>25</v>
      </c>
      <c r="O11" s="6">
        <v>8</v>
      </c>
      <c r="P11" s="6">
        <v>12</v>
      </c>
      <c r="Q11" s="6">
        <f t="shared" si="3"/>
        <v>20</v>
      </c>
      <c r="R11" s="7">
        <v>-6</v>
      </c>
      <c r="S11" s="7">
        <v>-11</v>
      </c>
      <c r="T11" s="7">
        <f>SUM(R11+S11)</f>
        <v>-17</v>
      </c>
      <c r="U11" s="8">
        <f t="shared" si="6"/>
        <v>-10</v>
      </c>
    </row>
    <row r="12" spans="1:21" ht="36.75" customHeight="1">
      <c r="A12" s="38" t="s">
        <v>17</v>
      </c>
      <c r="B12" s="5">
        <v>482</v>
      </c>
      <c r="C12" s="5">
        <v>570</v>
      </c>
      <c r="D12" s="5">
        <v>623</v>
      </c>
      <c r="E12" s="5">
        <f t="shared" si="4"/>
        <v>1193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1</v>
      </c>
      <c r="K12" s="6">
        <f t="shared" si="1"/>
        <v>2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2</v>
      </c>
      <c r="Q12" s="6">
        <f t="shared" si="3"/>
        <v>2</v>
      </c>
      <c r="R12" s="7">
        <v>-2</v>
      </c>
      <c r="S12" s="7">
        <v>-2</v>
      </c>
      <c r="T12" s="7">
        <f>SUM(R12+S12)</f>
        <v>-4</v>
      </c>
      <c r="U12" s="8">
        <f t="shared" si="6"/>
        <v>-8</v>
      </c>
    </row>
    <row r="13" spans="1:21" ht="36.75" customHeight="1" thickBot="1">
      <c r="A13" s="10" t="s">
        <v>20</v>
      </c>
      <c r="B13" s="11">
        <v>5143</v>
      </c>
      <c r="C13" s="11">
        <v>6756</v>
      </c>
      <c r="D13" s="11">
        <v>7019</v>
      </c>
      <c r="E13" s="5">
        <f t="shared" si="4"/>
        <v>13775</v>
      </c>
      <c r="F13" s="12">
        <v>2</v>
      </c>
      <c r="G13" s="12">
        <v>3</v>
      </c>
      <c r="H13" s="12">
        <f t="shared" si="0"/>
        <v>5</v>
      </c>
      <c r="I13" s="12">
        <v>8</v>
      </c>
      <c r="J13" s="12">
        <v>6</v>
      </c>
      <c r="K13" s="12">
        <f t="shared" si="1"/>
        <v>14</v>
      </c>
      <c r="L13" s="12">
        <v>5</v>
      </c>
      <c r="M13" s="12">
        <v>6</v>
      </c>
      <c r="N13" s="12">
        <f t="shared" si="2"/>
        <v>11</v>
      </c>
      <c r="O13" s="12">
        <v>12</v>
      </c>
      <c r="P13" s="12">
        <v>14</v>
      </c>
      <c r="Q13" s="12">
        <f t="shared" si="3"/>
        <v>26</v>
      </c>
      <c r="R13" s="13">
        <v>1</v>
      </c>
      <c r="S13" s="13">
        <v>6</v>
      </c>
      <c r="T13" s="7">
        <f t="shared" ref="T13" si="7">SUM(R13+S13)</f>
        <v>7</v>
      </c>
      <c r="U13" s="8">
        <f t="shared" si="6"/>
        <v>-17</v>
      </c>
    </row>
    <row r="14" spans="1:21" s="15" customFormat="1" ht="36.75" customHeight="1" thickTop="1" thickBot="1">
      <c r="A14" s="19" t="s">
        <v>18</v>
      </c>
      <c r="B14" s="20">
        <v>78688</v>
      </c>
      <c r="C14" s="24">
        <v>91281</v>
      </c>
      <c r="D14" s="24">
        <v>91326</v>
      </c>
      <c r="E14" s="20">
        <v>182607</v>
      </c>
      <c r="F14" s="20">
        <f>SUM(F7:F13)</f>
        <v>30</v>
      </c>
      <c r="G14" s="20">
        <f>SUM(G7:G13)</f>
        <v>38</v>
      </c>
      <c r="H14" s="20">
        <f t="shared" si="0"/>
        <v>68</v>
      </c>
      <c r="I14" s="20">
        <f t="shared" ref="I14:Q14" si="8">SUM(I7:I13)</f>
        <v>81</v>
      </c>
      <c r="J14" s="20">
        <f t="shared" si="8"/>
        <v>67</v>
      </c>
      <c r="K14" s="20">
        <f t="shared" si="8"/>
        <v>148</v>
      </c>
      <c r="L14" s="20">
        <f>SUM(L7:L13)</f>
        <v>151</v>
      </c>
      <c r="M14" s="20">
        <f t="shared" si="8"/>
        <v>110</v>
      </c>
      <c r="N14" s="20">
        <f>SUM(N7:N13)</f>
        <v>261</v>
      </c>
      <c r="O14" s="20">
        <f t="shared" si="8"/>
        <v>178</v>
      </c>
      <c r="P14" s="20">
        <f t="shared" si="8"/>
        <v>151</v>
      </c>
      <c r="Q14" s="20">
        <f t="shared" si="8"/>
        <v>329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-148</v>
      </c>
    </row>
    <row r="15" spans="1:21" ht="36.75" customHeight="1" thickTop="1">
      <c r="A15" s="14" t="s">
        <v>19</v>
      </c>
      <c r="B15" s="22">
        <f>B14-B16</f>
        <v>-26</v>
      </c>
      <c r="C15" s="22">
        <f>C14-C16</f>
        <v>-78</v>
      </c>
      <c r="D15" s="22">
        <f>D14-D16</f>
        <v>-70</v>
      </c>
      <c r="E15" s="22">
        <f>C15+D15</f>
        <v>-148</v>
      </c>
      <c r="F15" s="124">
        <f>H14-K14</f>
        <v>-80</v>
      </c>
      <c r="G15" s="125"/>
      <c r="H15" s="125"/>
      <c r="I15" s="125"/>
      <c r="J15" s="125"/>
      <c r="K15" s="126"/>
      <c r="L15" s="124">
        <f>N14-Q14</f>
        <v>-68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78714</v>
      </c>
      <c r="C16" s="27">
        <v>91359</v>
      </c>
      <c r="D16" s="27">
        <v>91396</v>
      </c>
      <c r="E16" s="23">
        <v>182755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10" zoomScale="85" zoomScaleNormal="85" workbookViewId="0">
      <selection activeCell="E13" sqref="E13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38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7" t="s">
        <v>9</v>
      </c>
      <c r="D6" s="37" t="s">
        <v>10</v>
      </c>
      <c r="E6" s="37" t="s">
        <v>11</v>
      </c>
      <c r="F6" s="37" t="s">
        <v>9</v>
      </c>
      <c r="G6" s="37" t="s">
        <v>10</v>
      </c>
      <c r="H6" s="37" t="s">
        <v>12</v>
      </c>
      <c r="I6" s="37" t="s">
        <v>9</v>
      </c>
      <c r="J6" s="37" t="s">
        <v>10</v>
      </c>
      <c r="K6" s="37" t="s">
        <v>12</v>
      </c>
      <c r="L6" s="37" t="s">
        <v>9</v>
      </c>
      <c r="M6" s="37" t="s">
        <v>10</v>
      </c>
      <c r="N6" s="37" t="s">
        <v>12</v>
      </c>
      <c r="O6" s="37" t="s">
        <v>9</v>
      </c>
      <c r="P6" s="37" t="s">
        <v>10</v>
      </c>
      <c r="Q6" s="37" t="s">
        <v>12</v>
      </c>
      <c r="R6" s="37" t="s">
        <v>9</v>
      </c>
      <c r="S6" s="37" t="s">
        <v>10</v>
      </c>
      <c r="T6" s="37" t="s">
        <v>12</v>
      </c>
      <c r="U6" s="123"/>
    </row>
    <row r="7" spans="1:21" ht="36.75" customHeight="1">
      <c r="A7" s="37" t="s">
        <v>13</v>
      </c>
      <c r="B7" s="5">
        <v>20735</v>
      </c>
      <c r="C7" s="5">
        <v>22605</v>
      </c>
      <c r="D7" s="5">
        <v>21685</v>
      </c>
      <c r="E7" s="5">
        <f>SUM(C7:D7)</f>
        <v>44290</v>
      </c>
      <c r="F7" s="6">
        <v>16</v>
      </c>
      <c r="G7" s="6">
        <v>9</v>
      </c>
      <c r="H7" s="6">
        <f t="shared" ref="H7:H14" si="0">SUM(F7+G7)</f>
        <v>25</v>
      </c>
      <c r="I7" s="6">
        <v>26</v>
      </c>
      <c r="J7" s="6">
        <v>19</v>
      </c>
      <c r="K7" s="6">
        <f t="shared" ref="K7:K13" si="1">SUM(I7+J7)</f>
        <v>45</v>
      </c>
      <c r="L7" s="6">
        <v>46</v>
      </c>
      <c r="M7" s="6">
        <v>41</v>
      </c>
      <c r="N7" s="6">
        <f t="shared" ref="N7:N13" si="2">SUM(L7+M7)</f>
        <v>87</v>
      </c>
      <c r="O7" s="6">
        <v>63</v>
      </c>
      <c r="P7" s="6">
        <v>28</v>
      </c>
      <c r="Q7" s="6">
        <f t="shared" ref="Q7:Q13" si="3">SUM(O7+P7)</f>
        <v>91</v>
      </c>
      <c r="R7" s="7">
        <v>-13</v>
      </c>
      <c r="S7" s="7">
        <v>8</v>
      </c>
      <c r="T7" s="7">
        <f>SUM(R7+S7)</f>
        <v>-5</v>
      </c>
      <c r="U7" s="8">
        <f>H7-K7+N7-Q7+T7</f>
        <v>-29</v>
      </c>
    </row>
    <row r="8" spans="1:21" ht="36.75" customHeight="1">
      <c r="A8" s="37" t="s">
        <v>25</v>
      </c>
      <c r="B8" s="5">
        <v>28211</v>
      </c>
      <c r="C8" s="5">
        <v>32201</v>
      </c>
      <c r="D8" s="5">
        <v>31629</v>
      </c>
      <c r="E8" s="5">
        <f t="shared" ref="E8:E13" si="4">SUM(C8:D8)</f>
        <v>63830</v>
      </c>
      <c r="F8" s="6">
        <v>20</v>
      </c>
      <c r="G8" s="6">
        <v>24</v>
      </c>
      <c r="H8" s="6">
        <f t="shared" si="0"/>
        <v>44</v>
      </c>
      <c r="I8" s="6">
        <v>34</v>
      </c>
      <c r="J8" s="6">
        <v>29</v>
      </c>
      <c r="K8" s="6">
        <f t="shared" si="1"/>
        <v>63</v>
      </c>
      <c r="L8" s="6">
        <v>59</v>
      </c>
      <c r="M8" s="6">
        <v>63</v>
      </c>
      <c r="N8" s="6">
        <f t="shared" si="2"/>
        <v>122</v>
      </c>
      <c r="O8" s="6">
        <v>91</v>
      </c>
      <c r="P8" s="6">
        <v>71</v>
      </c>
      <c r="Q8" s="6">
        <f t="shared" si="3"/>
        <v>162</v>
      </c>
      <c r="R8" s="7">
        <v>16</v>
      </c>
      <c r="S8" s="7">
        <v>4</v>
      </c>
      <c r="T8" s="7">
        <f t="shared" ref="T8:T9" si="5">SUM(R8+S8)</f>
        <v>20</v>
      </c>
      <c r="U8" s="8">
        <f>H8-K8+N8-Q8+T8</f>
        <v>-39</v>
      </c>
    </row>
    <row r="9" spans="1:21" ht="36.75" customHeight="1">
      <c r="A9" s="37" t="s">
        <v>14</v>
      </c>
      <c r="B9" s="5">
        <v>10364</v>
      </c>
      <c r="C9" s="5">
        <v>12188</v>
      </c>
      <c r="D9" s="5">
        <v>12066</v>
      </c>
      <c r="E9" s="5">
        <f t="shared" si="4"/>
        <v>24254</v>
      </c>
      <c r="F9" s="6">
        <v>5</v>
      </c>
      <c r="G9" s="6">
        <v>7</v>
      </c>
      <c r="H9" s="6">
        <f t="shared" si="0"/>
        <v>12</v>
      </c>
      <c r="I9" s="6">
        <v>10</v>
      </c>
      <c r="J9" s="6">
        <v>9</v>
      </c>
      <c r="K9" s="6">
        <f t="shared" si="1"/>
        <v>19</v>
      </c>
      <c r="L9" s="6">
        <v>29</v>
      </c>
      <c r="M9" s="6">
        <v>11</v>
      </c>
      <c r="N9" s="6">
        <f t="shared" si="2"/>
        <v>40</v>
      </c>
      <c r="O9" s="6">
        <v>34</v>
      </c>
      <c r="P9" s="6">
        <v>28</v>
      </c>
      <c r="Q9" s="6">
        <f t="shared" si="3"/>
        <v>62</v>
      </c>
      <c r="R9" s="7">
        <v>-1</v>
      </c>
      <c r="S9" s="7">
        <v>-4</v>
      </c>
      <c r="T9" s="7">
        <f t="shared" si="5"/>
        <v>-5</v>
      </c>
      <c r="U9" s="8">
        <f t="shared" ref="U9:U13" si="6">H9-K9+N9-Q9+T9</f>
        <v>-34</v>
      </c>
    </row>
    <row r="10" spans="1:21" ht="36.75" customHeight="1">
      <c r="A10" s="37" t="s">
        <v>15</v>
      </c>
      <c r="B10" s="5">
        <v>9611</v>
      </c>
      <c r="C10" s="5">
        <v>11670</v>
      </c>
      <c r="D10" s="5">
        <v>12239</v>
      </c>
      <c r="E10" s="5">
        <f t="shared" si="4"/>
        <v>23909</v>
      </c>
      <c r="F10" s="6">
        <v>5</v>
      </c>
      <c r="G10" s="6">
        <v>10</v>
      </c>
      <c r="H10" s="6">
        <f t="shared" si="0"/>
        <v>15</v>
      </c>
      <c r="I10" s="6">
        <v>12</v>
      </c>
      <c r="J10" s="6">
        <v>7</v>
      </c>
      <c r="K10" s="6">
        <f t="shared" si="1"/>
        <v>19</v>
      </c>
      <c r="L10" s="6">
        <v>14</v>
      </c>
      <c r="M10" s="6">
        <v>8</v>
      </c>
      <c r="N10" s="6">
        <f t="shared" si="2"/>
        <v>22</v>
      </c>
      <c r="O10" s="6">
        <v>20</v>
      </c>
      <c r="P10" s="6">
        <v>12</v>
      </c>
      <c r="Q10" s="6">
        <f t="shared" si="3"/>
        <v>32</v>
      </c>
      <c r="R10" s="7">
        <v>-8</v>
      </c>
      <c r="S10" s="7">
        <v>-8</v>
      </c>
      <c r="T10" s="7">
        <f>SUM(R10+S10)</f>
        <v>-16</v>
      </c>
      <c r="U10" s="8">
        <f t="shared" si="6"/>
        <v>-30</v>
      </c>
    </row>
    <row r="11" spans="1:21" ht="36.75" customHeight="1">
      <c r="A11" s="37" t="s">
        <v>16</v>
      </c>
      <c r="B11" s="5">
        <v>3651</v>
      </c>
      <c r="C11" s="5">
        <v>4642</v>
      </c>
      <c r="D11" s="5">
        <v>4800</v>
      </c>
      <c r="E11" s="5">
        <f t="shared" si="4"/>
        <v>9442</v>
      </c>
      <c r="F11" s="6">
        <v>0</v>
      </c>
      <c r="G11" s="6">
        <v>3</v>
      </c>
      <c r="H11" s="6">
        <f t="shared" si="0"/>
        <v>3</v>
      </c>
      <c r="I11" s="6">
        <v>4</v>
      </c>
      <c r="J11" s="6">
        <v>3</v>
      </c>
      <c r="K11" s="6">
        <f t="shared" si="1"/>
        <v>7</v>
      </c>
      <c r="L11" s="6">
        <v>7</v>
      </c>
      <c r="M11" s="6">
        <v>6</v>
      </c>
      <c r="N11" s="6">
        <f t="shared" si="2"/>
        <v>13</v>
      </c>
      <c r="O11" s="6">
        <v>8</v>
      </c>
      <c r="P11" s="6">
        <v>7</v>
      </c>
      <c r="Q11" s="6">
        <f t="shared" si="3"/>
        <v>15</v>
      </c>
      <c r="R11" s="7">
        <v>6</v>
      </c>
      <c r="S11" s="7">
        <v>6</v>
      </c>
      <c r="T11" s="7">
        <f>SUM(R11+S11)</f>
        <v>12</v>
      </c>
      <c r="U11" s="8">
        <f t="shared" si="6"/>
        <v>6</v>
      </c>
    </row>
    <row r="12" spans="1:21" ht="36.75" customHeight="1">
      <c r="A12" s="37" t="s">
        <v>17</v>
      </c>
      <c r="B12" s="5">
        <v>485</v>
      </c>
      <c r="C12" s="5">
        <v>573</v>
      </c>
      <c r="D12" s="5">
        <v>628</v>
      </c>
      <c r="E12" s="5">
        <f t="shared" si="4"/>
        <v>1201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2</v>
      </c>
      <c r="K12" s="6">
        <f t="shared" si="1"/>
        <v>2</v>
      </c>
      <c r="L12" s="6">
        <v>0</v>
      </c>
      <c r="M12" s="6">
        <v>1</v>
      </c>
      <c r="N12" s="6">
        <f t="shared" si="2"/>
        <v>1</v>
      </c>
      <c r="O12" s="6">
        <v>3</v>
      </c>
      <c r="P12" s="6">
        <v>2</v>
      </c>
      <c r="Q12" s="6">
        <f t="shared" si="3"/>
        <v>5</v>
      </c>
      <c r="R12" s="7">
        <v>0</v>
      </c>
      <c r="S12" s="7">
        <v>0</v>
      </c>
      <c r="T12" s="7">
        <v>0</v>
      </c>
      <c r="U12" s="8">
        <f t="shared" si="6"/>
        <v>-6</v>
      </c>
    </row>
    <row r="13" spans="1:21" ht="36.75" customHeight="1" thickBot="1">
      <c r="A13" s="10" t="s">
        <v>20</v>
      </c>
      <c r="B13" s="11">
        <v>5145</v>
      </c>
      <c r="C13" s="11">
        <v>6768</v>
      </c>
      <c r="D13" s="11">
        <v>7024</v>
      </c>
      <c r="E13" s="5">
        <f t="shared" si="4"/>
        <v>13792</v>
      </c>
      <c r="F13" s="12">
        <v>5</v>
      </c>
      <c r="G13" s="12">
        <v>4</v>
      </c>
      <c r="H13" s="12">
        <f t="shared" si="0"/>
        <v>9</v>
      </c>
      <c r="I13" s="12">
        <v>10</v>
      </c>
      <c r="J13" s="12">
        <v>4</v>
      </c>
      <c r="K13" s="12">
        <f t="shared" si="1"/>
        <v>14</v>
      </c>
      <c r="L13" s="12">
        <v>7</v>
      </c>
      <c r="M13" s="12">
        <v>4</v>
      </c>
      <c r="N13" s="12">
        <f t="shared" si="2"/>
        <v>11</v>
      </c>
      <c r="O13" s="12">
        <v>10</v>
      </c>
      <c r="P13" s="12">
        <v>8</v>
      </c>
      <c r="Q13" s="12">
        <f t="shared" si="3"/>
        <v>18</v>
      </c>
      <c r="R13" s="13">
        <v>0</v>
      </c>
      <c r="S13" s="13">
        <v>-6</v>
      </c>
      <c r="T13" s="7">
        <f t="shared" ref="T13" si="7">SUM(R13+S13)</f>
        <v>-6</v>
      </c>
      <c r="U13" s="8">
        <f t="shared" si="6"/>
        <v>-18</v>
      </c>
    </row>
    <row r="14" spans="1:21" s="15" customFormat="1" ht="36.75" customHeight="1" thickTop="1" thickBot="1">
      <c r="A14" s="19" t="s">
        <v>18</v>
      </c>
      <c r="B14" s="20">
        <v>78714</v>
      </c>
      <c r="C14" s="24">
        <v>91359</v>
      </c>
      <c r="D14" s="24">
        <v>91396</v>
      </c>
      <c r="E14" s="20">
        <v>182755</v>
      </c>
      <c r="F14" s="20">
        <f>SUM(F7:F13)</f>
        <v>51</v>
      </c>
      <c r="G14" s="20">
        <f>SUM(G7:G13)</f>
        <v>57</v>
      </c>
      <c r="H14" s="20">
        <f t="shared" si="0"/>
        <v>108</v>
      </c>
      <c r="I14" s="20">
        <f t="shared" ref="I14:Q14" si="8">SUM(I7:I13)</f>
        <v>96</v>
      </c>
      <c r="J14" s="20">
        <f t="shared" si="8"/>
        <v>73</v>
      </c>
      <c r="K14" s="20">
        <f t="shared" si="8"/>
        <v>169</v>
      </c>
      <c r="L14" s="20">
        <f>SUM(L7:L13)</f>
        <v>162</v>
      </c>
      <c r="M14" s="20">
        <f t="shared" si="8"/>
        <v>134</v>
      </c>
      <c r="N14" s="20">
        <f>SUM(N7:N13)</f>
        <v>296</v>
      </c>
      <c r="O14" s="20">
        <f t="shared" si="8"/>
        <v>229</v>
      </c>
      <c r="P14" s="20">
        <f t="shared" si="8"/>
        <v>156</v>
      </c>
      <c r="Q14" s="20">
        <f t="shared" si="8"/>
        <v>385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-150</v>
      </c>
    </row>
    <row r="15" spans="1:21" ht="36.75" customHeight="1" thickTop="1">
      <c r="A15" s="14" t="s">
        <v>19</v>
      </c>
      <c r="B15" s="22">
        <f>B14-B16</f>
        <v>-49</v>
      </c>
      <c r="C15" s="22">
        <f>C14-C16</f>
        <v>-112</v>
      </c>
      <c r="D15" s="22">
        <f>D14-D16</f>
        <v>-38</v>
      </c>
      <c r="E15" s="22">
        <f>C15+D15</f>
        <v>-150</v>
      </c>
      <c r="F15" s="124">
        <f>H14-K14</f>
        <v>-61</v>
      </c>
      <c r="G15" s="125"/>
      <c r="H15" s="125"/>
      <c r="I15" s="125"/>
      <c r="J15" s="125"/>
      <c r="K15" s="126"/>
      <c r="L15" s="124">
        <f>N14-Q14</f>
        <v>-89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78763</v>
      </c>
      <c r="C16" s="27">
        <v>91471</v>
      </c>
      <c r="D16" s="27">
        <v>91434</v>
      </c>
      <c r="E16" s="23">
        <v>182905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37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6" t="s">
        <v>9</v>
      </c>
      <c r="D6" s="36" t="s">
        <v>10</v>
      </c>
      <c r="E6" s="36" t="s">
        <v>11</v>
      </c>
      <c r="F6" s="36" t="s">
        <v>9</v>
      </c>
      <c r="G6" s="36" t="s">
        <v>10</v>
      </c>
      <c r="H6" s="36" t="s">
        <v>12</v>
      </c>
      <c r="I6" s="36" t="s">
        <v>9</v>
      </c>
      <c r="J6" s="36" t="s">
        <v>10</v>
      </c>
      <c r="K6" s="36" t="s">
        <v>12</v>
      </c>
      <c r="L6" s="36" t="s">
        <v>9</v>
      </c>
      <c r="M6" s="36" t="s">
        <v>10</v>
      </c>
      <c r="N6" s="36" t="s">
        <v>12</v>
      </c>
      <c r="O6" s="36" t="s">
        <v>9</v>
      </c>
      <c r="P6" s="36" t="s">
        <v>10</v>
      </c>
      <c r="Q6" s="36" t="s">
        <v>12</v>
      </c>
      <c r="R6" s="36" t="s">
        <v>9</v>
      </c>
      <c r="S6" s="36" t="s">
        <v>10</v>
      </c>
      <c r="T6" s="36" t="s">
        <v>12</v>
      </c>
      <c r="U6" s="123"/>
    </row>
    <row r="7" spans="1:21" ht="36.75" customHeight="1">
      <c r="A7" s="36" t="s">
        <v>13</v>
      </c>
      <c r="B7" s="5">
        <v>20771</v>
      </c>
      <c r="C7" s="5">
        <v>22646</v>
      </c>
      <c r="D7" s="5">
        <v>21673</v>
      </c>
      <c r="E7" s="5">
        <f>SUM(C7:D7)</f>
        <v>44319</v>
      </c>
      <c r="F7" s="6">
        <v>9</v>
      </c>
      <c r="G7" s="6">
        <v>5</v>
      </c>
      <c r="H7" s="6">
        <f t="shared" ref="H7:H14" si="0">SUM(F7+G7)</f>
        <v>14</v>
      </c>
      <c r="I7" s="6">
        <v>21</v>
      </c>
      <c r="J7" s="6">
        <v>10</v>
      </c>
      <c r="K7" s="6">
        <f t="shared" ref="K7:K13" si="1">SUM(I7+J7)</f>
        <v>31</v>
      </c>
      <c r="L7" s="6">
        <v>38</v>
      </c>
      <c r="M7" s="6">
        <v>23</v>
      </c>
      <c r="N7" s="6">
        <f t="shared" ref="N7:N13" si="2">SUM(L7+M7)</f>
        <v>61</v>
      </c>
      <c r="O7" s="6">
        <v>62</v>
      </c>
      <c r="P7" s="6">
        <v>30</v>
      </c>
      <c r="Q7" s="6">
        <f t="shared" ref="Q7:Q13" si="3">SUM(O7+P7)</f>
        <v>92</v>
      </c>
      <c r="R7" s="7">
        <v>7</v>
      </c>
      <c r="S7" s="7">
        <v>5</v>
      </c>
      <c r="T7" s="7">
        <f>SUM(R7+S7)</f>
        <v>12</v>
      </c>
      <c r="U7" s="8">
        <f>H7-K7+N7-Q7+T7</f>
        <v>-36</v>
      </c>
    </row>
    <row r="8" spans="1:21" ht="36.75" customHeight="1">
      <c r="A8" s="36" t="s">
        <v>25</v>
      </c>
      <c r="B8" s="5">
        <v>28217</v>
      </c>
      <c r="C8" s="5">
        <v>32233</v>
      </c>
      <c r="D8" s="5">
        <v>31636</v>
      </c>
      <c r="E8" s="5">
        <f t="shared" ref="E8:E13" si="4">SUM(C8:D8)</f>
        <v>63869</v>
      </c>
      <c r="F8" s="6">
        <v>12</v>
      </c>
      <c r="G8" s="6">
        <v>20</v>
      </c>
      <c r="H8" s="6">
        <f t="shared" si="0"/>
        <v>32</v>
      </c>
      <c r="I8" s="6">
        <v>45</v>
      </c>
      <c r="J8" s="6">
        <v>19</v>
      </c>
      <c r="K8" s="6">
        <f t="shared" si="1"/>
        <v>64</v>
      </c>
      <c r="L8" s="6">
        <v>46</v>
      </c>
      <c r="M8" s="6">
        <v>33</v>
      </c>
      <c r="N8" s="6">
        <f t="shared" si="2"/>
        <v>79</v>
      </c>
      <c r="O8" s="6">
        <v>69</v>
      </c>
      <c r="P8" s="6">
        <v>45</v>
      </c>
      <c r="Q8" s="6">
        <f t="shared" si="3"/>
        <v>114</v>
      </c>
      <c r="R8" s="7">
        <v>-2</v>
      </c>
      <c r="S8" s="7">
        <v>1</v>
      </c>
      <c r="T8" s="7">
        <f t="shared" ref="T8:T9" si="5">SUM(R8+S8)</f>
        <v>-1</v>
      </c>
      <c r="U8" s="8">
        <f>H8-K8+N8-Q8+T8</f>
        <v>-68</v>
      </c>
    </row>
    <row r="9" spans="1:21" ht="36.75" customHeight="1">
      <c r="A9" s="36" t="s">
        <v>14</v>
      </c>
      <c r="B9" s="5">
        <v>10362</v>
      </c>
      <c r="C9" s="5">
        <v>12200</v>
      </c>
      <c r="D9" s="5">
        <v>12088</v>
      </c>
      <c r="E9" s="5">
        <f t="shared" si="4"/>
        <v>24288</v>
      </c>
      <c r="F9" s="6">
        <v>6</v>
      </c>
      <c r="G9" s="6">
        <v>5</v>
      </c>
      <c r="H9" s="6">
        <f t="shared" si="0"/>
        <v>11</v>
      </c>
      <c r="I9" s="6">
        <v>12</v>
      </c>
      <c r="J9" s="6">
        <v>18</v>
      </c>
      <c r="K9" s="6">
        <f t="shared" si="1"/>
        <v>30</v>
      </c>
      <c r="L9" s="6">
        <v>21</v>
      </c>
      <c r="M9" s="6">
        <v>20</v>
      </c>
      <c r="N9" s="6">
        <f t="shared" si="2"/>
        <v>41</v>
      </c>
      <c r="O9" s="6">
        <v>28</v>
      </c>
      <c r="P9" s="6">
        <v>22</v>
      </c>
      <c r="Q9" s="6">
        <f t="shared" si="3"/>
        <v>50</v>
      </c>
      <c r="R9" s="7">
        <v>6</v>
      </c>
      <c r="S9" s="7">
        <v>2</v>
      </c>
      <c r="T9" s="7">
        <f t="shared" si="5"/>
        <v>8</v>
      </c>
      <c r="U9" s="8">
        <f t="shared" ref="U9:U13" si="6">H9-K9+N9-Q9+T9</f>
        <v>-20</v>
      </c>
    </row>
    <row r="10" spans="1:21" ht="36.75" customHeight="1">
      <c r="A10" s="36" t="s">
        <v>15</v>
      </c>
      <c r="B10" s="5">
        <v>9612</v>
      </c>
      <c r="C10" s="5">
        <v>11691</v>
      </c>
      <c r="D10" s="5">
        <v>12248</v>
      </c>
      <c r="E10" s="5">
        <f t="shared" si="4"/>
        <v>23939</v>
      </c>
      <c r="F10" s="6">
        <v>8</v>
      </c>
      <c r="G10" s="6">
        <v>11</v>
      </c>
      <c r="H10" s="6">
        <f t="shared" si="0"/>
        <v>19</v>
      </c>
      <c r="I10" s="6">
        <v>11</v>
      </c>
      <c r="J10" s="6">
        <v>13</v>
      </c>
      <c r="K10" s="6">
        <f t="shared" si="1"/>
        <v>24</v>
      </c>
      <c r="L10" s="6">
        <v>14</v>
      </c>
      <c r="M10" s="6">
        <v>11</v>
      </c>
      <c r="N10" s="6">
        <f t="shared" si="2"/>
        <v>25</v>
      </c>
      <c r="O10" s="6">
        <v>26</v>
      </c>
      <c r="P10" s="6">
        <v>18</v>
      </c>
      <c r="Q10" s="6">
        <f t="shared" si="3"/>
        <v>44</v>
      </c>
      <c r="R10" s="7">
        <v>-7</v>
      </c>
      <c r="S10" s="7">
        <v>-7</v>
      </c>
      <c r="T10" s="7">
        <f>SUM(R10+S10)</f>
        <v>-14</v>
      </c>
      <c r="U10" s="8">
        <f t="shared" si="6"/>
        <v>-38</v>
      </c>
    </row>
    <row r="11" spans="1:21" ht="36.75" customHeight="1">
      <c r="A11" s="36" t="s">
        <v>16</v>
      </c>
      <c r="B11" s="5">
        <v>3649</v>
      </c>
      <c r="C11" s="5">
        <v>4641</v>
      </c>
      <c r="D11" s="5">
        <v>4795</v>
      </c>
      <c r="E11" s="5">
        <f t="shared" si="4"/>
        <v>9436</v>
      </c>
      <c r="F11" s="6">
        <v>4</v>
      </c>
      <c r="G11" s="6">
        <v>4</v>
      </c>
      <c r="H11" s="6">
        <f t="shared" si="0"/>
        <v>8</v>
      </c>
      <c r="I11" s="6">
        <v>5</v>
      </c>
      <c r="J11" s="6">
        <v>1</v>
      </c>
      <c r="K11" s="6">
        <f t="shared" si="1"/>
        <v>6</v>
      </c>
      <c r="L11" s="6">
        <v>8</v>
      </c>
      <c r="M11" s="6">
        <v>3</v>
      </c>
      <c r="N11" s="6">
        <f t="shared" si="2"/>
        <v>11</v>
      </c>
      <c r="O11" s="6">
        <v>9</v>
      </c>
      <c r="P11" s="6">
        <v>8</v>
      </c>
      <c r="Q11" s="6">
        <f t="shared" si="3"/>
        <v>17</v>
      </c>
      <c r="R11" s="7">
        <v>-6</v>
      </c>
      <c r="S11" s="7">
        <v>0</v>
      </c>
      <c r="T11" s="7">
        <f>SUM(R11+S11)</f>
        <v>-6</v>
      </c>
      <c r="U11" s="8">
        <f t="shared" si="6"/>
        <v>-10</v>
      </c>
    </row>
    <row r="12" spans="1:21" ht="36.75" customHeight="1">
      <c r="A12" s="36" t="s">
        <v>17</v>
      </c>
      <c r="B12" s="5">
        <v>486</v>
      </c>
      <c r="C12" s="5">
        <v>576</v>
      </c>
      <c r="D12" s="5">
        <v>631</v>
      </c>
      <c r="E12" s="5">
        <f t="shared" si="4"/>
        <v>1207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1</v>
      </c>
      <c r="K12" s="6">
        <f t="shared" si="1"/>
        <v>2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1</v>
      </c>
      <c r="Q12" s="6">
        <f t="shared" si="3"/>
        <v>1</v>
      </c>
      <c r="R12" s="7">
        <v>0</v>
      </c>
      <c r="S12" s="7">
        <v>0</v>
      </c>
      <c r="T12" s="7">
        <f t="shared" ref="T12:T13" si="7">SUM(R12+S12)</f>
        <v>0</v>
      </c>
      <c r="U12" s="8">
        <f t="shared" si="6"/>
        <v>-3</v>
      </c>
    </row>
    <row r="13" spans="1:21" ht="36.75" customHeight="1" thickBot="1">
      <c r="A13" s="10" t="s">
        <v>20</v>
      </c>
      <c r="B13" s="11">
        <v>5154</v>
      </c>
      <c r="C13" s="11">
        <v>6776</v>
      </c>
      <c r="D13" s="11">
        <v>7034</v>
      </c>
      <c r="E13" s="5">
        <f t="shared" si="4"/>
        <v>13810</v>
      </c>
      <c r="F13" s="12">
        <v>2</v>
      </c>
      <c r="G13" s="12">
        <v>3</v>
      </c>
      <c r="H13" s="12">
        <f t="shared" si="0"/>
        <v>5</v>
      </c>
      <c r="I13" s="12">
        <v>3</v>
      </c>
      <c r="J13" s="12">
        <v>5</v>
      </c>
      <c r="K13" s="12">
        <f t="shared" si="1"/>
        <v>8</v>
      </c>
      <c r="L13" s="12">
        <v>11</v>
      </c>
      <c r="M13" s="12">
        <v>10</v>
      </c>
      <c r="N13" s="12">
        <f t="shared" si="2"/>
        <v>21</v>
      </c>
      <c r="O13" s="12">
        <v>6</v>
      </c>
      <c r="P13" s="12">
        <v>13</v>
      </c>
      <c r="Q13" s="12">
        <f t="shared" si="3"/>
        <v>19</v>
      </c>
      <c r="R13" s="13">
        <v>2</v>
      </c>
      <c r="S13" s="13">
        <v>-1</v>
      </c>
      <c r="T13" s="7">
        <f t="shared" si="7"/>
        <v>1</v>
      </c>
      <c r="U13" s="8">
        <f t="shared" si="6"/>
        <v>0</v>
      </c>
    </row>
    <row r="14" spans="1:21" s="15" customFormat="1" ht="36.75" customHeight="1" thickTop="1" thickBot="1">
      <c r="A14" s="19" t="s">
        <v>18</v>
      </c>
      <c r="B14" s="20">
        <v>78763</v>
      </c>
      <c r="C14" s="24">
        <v>91475</v>
      </c>
      <c r="D14" s="24">
        <v>91430</v>
      </c>
      <c r="E14" s="20">
        <v>182905</v>
      </c>
      <c r="F14" s="20">
        <f>SUM(F7:F13)</f>
        <v>41</v>
      </c>
      <c r="G14" s="20">
        <f>SUM(G7:G13)</f>
        <v>48</v>
      </c>
      <c r="H14" s="20">
        <f t="shared" si="0"/>
        <v>89</v>
      </c>
      <c r="I14" s="20">
        <f t="shared" ref="I14:Q14" si="8">SUM(I7:I13)</f>
        <v>98</v>
      </c>
      <c r="J14" s="20">
        <f t="shared" si="8"/>
        <v>67</v>
      </c>
      <c r="K14" s="20">
        <f t="shared" si="8"/>
        <v>165</v>
      </c>
      <c r="L14" s="20">
        <f>SUM(L7:L13)</f>
        <v>138</v>
      </c>
      <c r="M14" s="20">
        <f t="shared" si="8"/>
        <v>100</v>
      </c>
      <c r="N14" s="20">
        <f>SUM(N7:N13)</f>
        <v>238</v>
      </c>
      <c r="O14" s="20">
        <f t="shared" si="8"/>
        <v>200</v>
      </c>
      <c r="P14" s="20">
        <f t="shared" si="8"/>
        <v>137</v>
      </c>
      <c r="Q14" s="20">
        <f t="shared" si="8"/>
        <v>337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-175</v>
      </c>
    </row>
    <row r="15" spans="1:21" ht="36.75" customHeight="1" thickTop="1">
      <c r="A15" s="14" t="s">
        <v>19</v>
      </c>
      <c r="B15" s="22">
        <f>B14-B16</f>
        <v>-32</v>
      </c>
      <c r="C15" s="22">
        <f>C14-C16</f>
        <v>-119</v>
      </c>
      <c r="D15" s="22">
        <f>D14-D16</f>
        <v>-56</v>
      </c>
      <c r="E15" s="22">
        <f>C15+D15</f>
        <v>-175</v>
      </c>
      <c r="F15" s="124">
        <f>H14-K14</f>
        <v>-76</v>
      </c>
      <c r="G15" s="125"/>
      <c r="H15" s="125"/>
      <c r="I15" s="125"/>
      <c r="J15" s="125"/>
      <c r="K15" s="126"/>
      <c r="L15" s="124">
        <f>N14-Q14</f>
        <v>-99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78795</v>
      </c>
      <c r="C16" s="27">
        <v>91594</v>
      </c>
      <c r="D16" s="27">
        <v>91486</v>
      </c>
      <c r="E16" s="23">
        <v>183080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Y14" sqref="Y14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36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123"/>
    </row>
    <row r="7" spans="1:21" ht="36.75" customHeight="1">
      <c r="A7" s="35" t="s">
        <v>13</v>
      </c>
      <c r="B7" s="5">
        <v>20785</v>
      </c>
      <c r="C7" s="5">
        <v>22675</v>
      </c>
      <c r="D7" s="5">
        <v>21680</v>
      </c>
      <c r="E7" s="5">
        <f>SUM(C7:D7)</f>
        <v>44355</v>
      </c>
      <c r="F7" s="6">
        <v>12</v>
      </c>
      <c r="G7" s="6">
        <v>10</v>
      </c>
      <c r="H7" s="6">
        <f t="shared" ref="H7:H14" si="0">SUM(F7+G7)</f>
        <v>22</v>
      </c>
      <c r="I7" s="6">
        <v>26</v>
      </c>
      <c r="J7" s="6">
        <v>31</v>
      </c>
      <c r="K7" s="6">
        <f t="shared" ref="K7:K13" si="1">SUM(I7+J7)</f>
        <v>57</v>
      </c>
      <c r="L7" s="6">
        <v>26</v>
      </c>
      <c r="M7" s="6">
        <v>27</v>
      </c>
      <c r="N7" s="6">
        <f t="shared" ref="N7:N13" si="2">SUM(L7+M7)</f>
        <v>53</v>
      </c>
      <c r="O7" s="6">
        <v>59</v>
      </c>
      <c r="P7" s="6">
        <v>48</v>
      </c>
      <c r="Q7" s="6">
        <f t="shared" ref="Q7:Q13" si="3">SUM(O7+P7)</f>
        <v>107</v>
      </c>
      <c r="R7" s="7">
        <v>-13</v>
      </c>
      <c r="S7" s="7">
        <v>-21</v>
      </c>
      <c r="T7" s="7">
        <f>SUM(R7+S7)</f>
        <v>-34</v>
      </c>
      <c r="U7" s="8">
        <f>H7-K7+N7-Q7+T7</f>
        <v>-123</v>
      </c>
    </row>
    <row r="8" spans="1:21" ht="36.75" customHeight="1">
      <c r="A8" s="35" t="s">
        <v>25</v>
      </c>
      <c r="B8" s="5">
        <v>28238</v>
      </c>
      <c r="C8" s="5">
        <v>32291</v>
      </c>
      <c r="D8" s="5">
        <v>31646</v>
      </c>
      <c r="E8" s="5">
        <f t="shared" ref="E8:E13" si="4">SUM(C8:D8)</f>
        <v>63937</v>
      </c>
      <c r="F8" s="6">
        <v>13</v>
      </c>
      <c r="G8" s="6">
        <v>19</v>
      </c>
      <c r="H8" s="6">
        <f t="shared" si="0"/>
        <v>32</v>
      </c>
      <c r="I8" s="6">
        <v>24</v>
      </c>
      <c r="J8" s="6">
        <v>23</v>
      </c>
      <c r="K8" s="6">
        <f t="shared" si="1"/>
        <v>47</v>
      </c>
      <c r="L8" s="6">
        <v>57</v>
      </c>
      <c r="M8" s="6">
        <v>56</v>
      </c>
      <c r="N8" s="6">
        <f t="shared" si="2"/>
        <v>113</v>
      </c>
      <c r="O8" s="6">
        <v>85</v>
      </c>
      <c r="P8" s="6">
        <v>50</v>
      </c>
      <c r="Q8" s="6">
        <f t="shared" si="3"/>
        <v>135</v>
      </c>
      <c r="R8" s="7">
        <v>12</v>
      </c>
      <c r="S8" s="7">
        <v>18</v>
      </c>
      <c r="T8" s="7">
        <f t="shared" ref="T8:T9" si="5">SUM(R8+S8)</f>
        <v>30</v>
      </c>
      <c r="U8" s="8">
        <f>H8-K8+N8-Q8+T8</f>
        <v>-7</v>
      </c>
    </row>
    <row r="9" spans="1:21" ht="36.75" customHeight="1">
      <c r="A9" s="35" t="s">
        <v>14</v>
      </c>
      <c r="B9" s="5">
        <v>10360</v>
      </c>
      <c r="C9" s="5">
        <v>12207</v>
      </c>
      <c r="D9" s="5">
        <v>12101</v>
      </c>
      <c r="E9" s="5">
        <f t="shared" si="4"/>
        <v>24308</v>
      </c>
      <c r="F9" s="6">
        <v>7</v>
      </c>
      <c r="G9" s="6">
        <v>8</v>
      </c>
      <c r="H9" s="6">
        <f t="shared" si="0"/>
        <v>15</v>
      </c>
      <c r="I9" s="6">
        <v>19</v>
      </c>
      <c r="J9" s="6">
        <v>11</v>
      </c>
      <c r="K9" s="6">
        <f t="shared" si="1"/>
        <v>30</v>
      </c>
      <c r="L9" s="6">
        <v>32</v>
      </c>
      <c r="M9" s="6">
        <v>25</v>
      </c>
      <c r="N9" s="6">
        <f t="shared" si="2"/>
        <v>57</v>
      </c>
      <c r="O9" s="6">
        <v>28</v>
      </c>
      <c r="P9" s="6">
        <v>32</v>
      </c>
      <c r="Q9" s="6">
        <f t="shared" si="3"/>
        <v>60</v>
      </c>
      <c r="R9" s="7">
        <v>-4</v>
      </c>
      <c r="S9" s="7">
        <v>-1</v>
      </c>
      <c r="T9" s="7">
        <f t="shared" si="5"/>
        <v>-5</v>
      </c>
      <c r="U9" s="8">
        <f t="shared" ref="U9:U13" si="6">H9-K9+N9-Q9+T9</f>
        <v>-23</v>
      </c>
    </row>
    <row r="10" spans="1:21" ht="36.75" customHeight="1">
      <c r="A10" s="35" t="s">
        <v>15</v>
      </c>
      <c r="B10" s="5">
        <v>9615</v>
      </c>
      <c r="C10" s="5">
        <v>11713</v>
      </c>
      <c r="D10" s="5">
        <v>12264</v>
      </c>
      <c r="E10" s="5">
        <f t="shared" si="4"/>
        <v>23977</v>
      </c>
      <c r="F10" s="6">
        <v>5</v>
      </c>
      <c r="G10" s="6">
        <v>9</v>
      </c>
      <c r="H10" s="6">
        <f t="shared" si="0"/>
        <v>14</v>
      </c>
      <c r="I10" s="6">
        <v>14</v>
      </c>
      <c r="J10" s="6">
        <v>9</v>
      </c>
      <c r="K10" s="6">
        <f t="shared" si="1"/>
        <v>23</v>
      </c>
      <c r="L10" s="6">
        <v>14</v>
      </c>
      <c r="M10" s="6">
        <v>12</v>
      </c>
      <c r="N10" s="6">
        <f t="shared" si="2"/>
        <v>26</v>
      </c>
      <c r="O10" s="6">
        <v>28</v>
      </c>
      <c r="P10" s="6">
        <v>25</v>
      </c>
      <c r="Q10" s="6">
        <f t="shared" si="3"/>
        <v>53</v>
      </c>
      <c r="R10" s="7">
        <v>6</v>
      </c>
      <c r="S10" s="7">
        <v>-3</v>
      </c>
      <c r="T10" s="7">
        <f>SUM(R10+S10)</f>
        <v>3</v>
      </c>
      <c r="U10" s="8">
        <f t="shared" si="6"/>
        <v>-33</v>
      </c>
    </row>
    <row r="11" spans="1:21" ht="36.75" customHeight="1">
      <c r="A11" s="35" t="s">
        <v>16</v>
      </c>
      <c r="B11" s="5">
        <v>3650</v>
      </c>
      <c r="C11" s="5">
        <v>4649</v>
      </c>
      <c r="D11" s="5">
        <v>4797</v>
      </c>
      <c r="E11" s="5">
        <f t="shared" si="4"/>
        <v>9446</v>
      </c>
      <c r="F11" s="6">
        <v>1</v>
      </c>
      <c r="G11" s="6">
        <v>5</v>
      </c>
      <c r="H11" s="6">
        <f t="shared" si="0"/>
        <v>6</v>
      </c>
      <c r="I11" s="6">
        <v>2</v>
      </c>
      <c r="J11" s="6">
        <v>4</v>
      </c>
      <c r="K11" s="6">
        <f t="shared" si="1"/>
        <v>6</v>
      </c>
      <c r="L11" s="6">
        <v>9</v>
      </c>
      <c r="M11" s="6">
        <v>8</v>
      </c>
      <c r="N11" s="6">
        <f t="shared" si="2"/>
        <v>17</v>
      </c>
      <c r="O11" s="6">
        <v>11</v>
      </c>
      <c r="P11" s="6">
        <v>9</v>
      </c>
      <c r="Q11" s="6">
        <f t="shared" si="3"/>
        <v>20</v>
      </c>
      <c r="R11" s="7">
        <v>0</v>
      </c>
      <c r="S11" s="7">
        <v>3</v>
      </c>
      <c r="T11" s="7">
        <f>SUM(R11+S11)</f>
        <v>3</v>
      </c>
      <c r="U11" s="8">
        <f t="shared" si="6"/>
        <v>0</v>
      </c>
    </row>
    <row r="12" spans="1:21" ht="36.75" customHeight="1">
      <c r="A12" s="35" t="s">
        <v>17</v>
      </c>
      <c r="B12" s="5">
        <v>486</v>
      </c>
      <c r="C12" s="5">
        <v>577</v>
      </c>
      <c r="D12" s="5">
        <v>633</v>
      </c>
      <c r="E12" s="5">
        <f t="shared" si="4"/>
        <v>1210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2</v>
      </c>
      <c r="K12" s="6">
        <f t="shared" si="1"/>
        <v>2</v>
      </c>
      <c r="L12" s="6">
        <v>0</v>
      </c>
      <c r="M12" s="6">
        <v>1</v>
      </c>
      <c r="N12" s="6">
        <f t="shared" si="2"/>
        <v>1</v>
      </c>
      <c r="O12" s="6">
        <v>0</v>
      </c>
      <c r="P12" s="6">
        <v>1</v>
      </c>
      <c r="Q12" s="6">
        <f t="shared" si="3"/>
        <v>1</v>
      </c>
      <c r="R12" s="7">
        <v>0</v>
      </c>
      <c r="S12" s="7">
        <v>0</v>
      </c>
      <c r="T12" s="7">
        <f t="shared" ref="T12:T13" si="7">SUM(R12+S12)</f>
        <v>0</v>
      </c>
      <c r="U12" s="8">
        <f t="shared" si="6"/>
        <v>-2</v>
      </c>
    </row>
    <row r="13" spans="1:21" ht="36.75" customHeight="1" thickBot="1">
      <c r="A13" s="10" t="s">
        <v>20</v>
      </c>
      <c r="B13" s="11">
        <v>5149</v>
      </c>
      <c r="C13" s="11">
        <v>6770</v>
      </c>
      <c r="D13" s="11">
        <v>7040</v>
      </c>
      <c r="E13" s="5">
        <f t="shared" si="4"/>
        <v>13810</v>
      </c>
      <c r="F13" s="12">
        <v>4</v>
      </c>
      <c r="G13" s="12">
        <v>3</v>
      </c>
      <c r="H13" s="12">
        <f t="shared" si="0"/>
        <v>7</v>
      </c>
      <c r="I13" s="12">
        <v>3</v>
      </c>
      <c r="J13" s="12">
        <v>6</v>
      </c>
      <c r="K13" s="12">
        <f t="shared" si="1"/>
        <v>9</v>
      </c>
      <c r="L13" s="12">
        <v>2</v>
      </c>
      <c r="M13" s="12">
        <v>2</v>
      </c>
      <c r="N13" s="12">
        <f t="shared" si="2"/>
        <v>4</v>
      </c>
      <c r="O13" s="12">
        <v>10</v>
      </c>
      <c r="P13" s="12">
        <v>13</v>
      </c>
      <c r="Q13" s="12">
        <f t="shared" si="3"/>
        <v>23</v>
      </c>
      <c r="R13" s="13">
        <v>-1</v>
      </c>
      <c r="S13" s="13">
        <v>4</v>
      </c>
      <c r="T13" s="7">
        <f t="shared" si="7"/>
        <v>3</v>
      </c>
      <c r="U13" s="8">
        <f t="shared" si="6"/>
        <v>-18</v>
      </c>
    </row>
    <row r="14" spans="1:21" s="15" customFormat="1" ht="36.75" customHeight="1" thickTop="1" thickBot="1">
      <c r="A14" s="19" t="s">
        <v>18</v>
      </c>
      <c r="B14" s="20">
        <v>78795</v>
      </c>
      <c r="C14" s="24">
        <v>91594</v>
      </c>
      <c r="D14" s="24">
        <v>91486</v>
      </c>
      <c r="E14" s="20">
        <v>183080</v>
      </c>
      <c r="F14" s="20">
        <f>SUM(F7:F13)</f>
        <v>42</v>
      </c>
      <c r="G14" s="20">
        <f>SUM(G7:G13)</f>
        <v>54</v>
      </c>
      <c r="H14" s="20">
        <f t="shared" si="0"/>
        <v>96</v>
      </c>
      <c r="I14" s="20">
        <f t="shared" ref="I14:Q14" si="8">SUM(I7:I13)</f>
        <v>88</v>
      </c>
      <c r="J14" s="20">
        <f t="shared" si="8"/>
        <v>86</v>
      </c>
      <c r="K14" s="20">
        <f t="shared" si="8"/>
        <v>174</v>
      </c>
      <c r="L14" s="20">
        <f>SUM(L7:L13)</f>
        <v>140</v>
      </c>
      <c r="M14" s="20">
        <f t="shared" si="8"/>
        <v>131</v>
      </c>
      <c r="N14" s="20">
        <f>SUM(N7:N13)</f>
        <v>271</v>
      </c>
      <c r="O14" s="20">
        <f t="shared" si="8"/>
        <v>221</v>
      </c>
      <c r="P14" s="20">
        <f t="shared" si="8"/>
        <v>178</v>
      </c>
      <c r="Q14" s="20">
        <f t="shared" si="8"/>
        <v>399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-206</v>
      </c>
    </row>
    <row r="15" spans="1:21" ht="36.75" customHeight="1" thickTop="1">
      <c r="A15" s="14" t="s">
        <v>19</v>
      </c>
      <c r="B15" s="22">
        <f>B14-B16</f>
        <v>-57</v>
      </c>
      <c r="C15" s="22">
        <f>C14-C16</f>
        <v>-127</v>
      </c>
      <c r="D15" s="22">
        <f>D14-D16</f>
        <v>-79</v>
      </c>
      <c r="E15" s="22">
        <f>C15+D15</f>
        <v>-206</v>
      </c>
      <c r="F15" s="124">
        <f>H14-K14</f>
        <v>-78</v>
      </c>
      <c r="G15" s="125"/>
      <c r="H15" s="125"/>
      <c r="I15" s="125"/>
      <c r="J15" s="125"/>
      <c r="K15" s="126"/>
      <c r="L15" s="124">
        <f>N14-Q14</f>
        <v>-128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78852</v>
      </c>
      <c r="C16" s="27">
        <v>91721</v>
      </c>
      <c r="D16" s="27">
        <v>91565</v>
      </c>
      <c r="E16" s="23">
        <v>183286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35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123"/>
    </row>
    <row r="7" spans="1:21" ht="36.75" customHeight="1">
      <c r="A7" s="34" t="s">
        <v>13</v>
      </c>
      <c r="B7" s="5">
        <v>20820</v>
      </c>
      <c r="C7" s="5">
        <v>22735</v>
      </c>
      <c r="D7" s="5">
        <v>21743</v>
      </c>
      <c r="E7" s="5">
        <f>SUM(C7:D7)</f>
        <v>44478</v>
      </c>
      <c r="F7" s="6">
        <v>7</v>
      </c>
      <c r="G7" s="6">
        <v>7</v>
      </c>
      <c r="H7" s="6">
        <f t="shared" ref="H7:H14" si="0">SUM(F7+G7)</f>
        <v>14</v>
      </c>
      <c r="I7" s="6">
        <v>33</v>
      </c>
      <c r="J7" s="6">
        <v>23</v>
      </c>
      <c r="K7" s="6">
        <f t="shared" ref="K7:K13" si="1">SUM(I7+J7)</f>
        <v>56</v>
      </c>
      <c r="L7" s="6">
        <v>54</v>
      </c>
      <c r="M7" s="6">
        <v>31</v>
      </c>
      <c r="N7" s="6">
        <f t="shared" ref="N7:N13" si="2">SUM(L7+M7)</f>
        <v>85</v>
      </c>
      <c r="O7" s="6">
        <v>55</v>
      </c>
      <c r="P7" s="6">
        <v>33</v>
      </c>
      <c r="Q7" s="6">
        <f t="shared" ref="Q7:Q13" si="3">SUM(O7+P7)</f>
        <v>88</v>
      </c>
      <c r="R7" s="7">
        <v>7</v>
      </c>
      <c r="S7" s="7">
        <v>19</v>
      </c>
      <c r="T7" s="7">
        <f>SUM(R7+S7)</f>
        <v>26</v>
      </c>
      <c r="U7" s="8">
        <f>H7-K7+N7-Q7+T7</f>
        <v>-19</v>
      </c>
    </row>
    <row r="8" spans="1:21" ht="36.75" customHeight="1">
      <c r="A8" s="34" t="s">
        <v>25</v>
      </c>
      <c r="B8" s="5">
        <v>28257</v>
      </c>
      <c r="C8" s="5">
        <v>32318</v>
      </c>
      <c r="D8" s="5">
        <v>31626</v>
      </c>
      <c r="E8" s="5">
        <f t="shared" ref="E8:E13" si="4">SUM(C8:D8)</f>
        <v>63944</v>
      </c>
      <c r="F8" s="6">
        <v>14</v>
      </c>
      <c r="G8" s="6">
        <v>20</v>
      </c>
      <c r="H8" s="6">
        <f t="shared" si="0"/>
        <v>34</v>
      </c>
      <c r="I8" s="6">
        <v>26</v>
      </c>
      <c r="J8" s="6">
        <v>28</v>
      </c>
      <c r="K8" s="6">
        <f t="shared" si="1"/>
        <v>54</v>
      </c>
      <c r="L8" s="6">
        <v>67</v>
      </c>
      <c r="M8" s="6">
        <v>60</v>
      </c>
      <c r="N8" s="6">
        <f t="shared" si="2"/>
        <v>127</v>
      </c>
      <c r="O8" s="6">
        <v>69</v>
      </c>
      <c r="P8" s="6">
        <v>60</v>
      </c>
      <c r="Q8" s="6">
        <f t="shared" si="3"/>
        <v>129</v>
      </c>
      <c r="R8" s="7">
        <v>5</v>
      </c>
      <c r="S8" s="7">
        <v>-3</v>
      </c>
      <c r="T8" s="7">
        <f t="shared" ref="T8:T9" si="5">SUM(R8+S8)</f>
        <v>2</v>
      </c>
      <c r="U8" s="8">
        <f>H8-K8+N8-Q8+T8</f>
        <v>-20</v>
      </c>
    </row>
    <row r="9" spans="1:21" ht="36.75" customHeight="1">
      <c r="A9" s="34" t="s">
        <v>14</v>
      </c>
      <c r="B9" s="5">
        <v>10365</v>
      </c>
      <c r="C9" s="5">
        <v>12219</v>
      </c>
      <c r="D9" s="5">
        <v>12112</v>
      </c>
      <c r="E9" s="5">
        <f t="shared" si="4"/>
        <v>24331</v>
      </c>
      <c r="F9" s="6">
        <v>4</v>
      </c>
      <c r="G9" s="6">
        <v>2</v>
      </c>
      <c r="H9" s="6">
        <f t="shared" si="0"/>
        <v>6</v>
      </c>
      <c r="I9" s="6">
        <v>13</v>
      </c>
      <c r="J9" s="6">
        <v>3</v>
      </c>
      <c r="K9" s="6">
        <f t="shared" si="1"/>
        <v>16</v>
      </c>
      <c r="L9" s="6">
        <v>20</v>
      </c>
      <c r="M9" s="6">
        <v>13</v>
      </c>
      <c r="N9" s="6">
        <f t="shared" si="2"/>
        <v>33</v>
      </c>
      <c r="O9" s="6">
        <v>28</v>
      </c>
      <c r="P9" s="6">
        <v>26</v>
      </c>
      <c r="Q9" s="6">
        <f t="shared" si="3"/>
        <v>54</v>
      </c>
      <c r="R9" s="7">
        <v>-7</v>
      </c>
      <c r="S9" s="7">
        <v>-6</v>
      </c>
      <c r="T9" s="7">
        <f t="shared" si="5"/>
        <v>-13</v>
      </c>
      <c r="U9" s="8">
        <f t="shared" ref="U9:U13" si="6">H9-K9+N9-Q9+T9</f>
        <v>-44</v>
      </c>
    </row>
    <row r="10" spans="1:21" ht="36.75" customHeight="1">
      <c r="A10" s="34" t="s">
        <v>15</v>
      </c>
      <c r="B10" s="5">
        <v>9610</v>
      </c>
      <c r="C10" s="5">
        <v>11730</v>
      </c>
      <c r="D10" s="5">
        <v>12280</v>
      </c>
      <c r="E10" s="5">
        <f t="shared" si="4"/>
        <v>24010</v>
      </c>
      <c r="F10" s="6">
        <v>3</v>
      </c>
      <c r="G10" s="6">
        <v>7</v>
      </c>
      <c r="H10" s="6">
        <f t="shared" si="0"/>
        <v>10</v>
      </c>
      <c r="I10" s="6">
        <v>10</v>
      </c>
      <c r="J10" s="6">
        <v>7</v>
      </c>
      <c r="K10" s="6">
        <f t="shared" si="1"/>
        <v>17</v>
      </c>
      <c r="L10" s="6">
        <v>14</v>
      </c>
      <c r="M10" s="6">
        <v>17</v>
      </c>
      <c r="N10" s="6">
        <f t="shared" si="2"/>
        <v>31</v>
      </c>
      <c r="O10" s="6">
        <v>20</v>
      </c>
      <c r="P10" s="6">
        <v>19</v>
      </c>
      <c r="Q10" s="6">
        <f t="shared" si="3"/>
        <v>39</v>
      </c>
      <c r="R10" s="7">
        <v>-12</v>
      </c>
      <c r="S10" s="7">
        <v>-13</v>
      </c>
      <c r="T10" s="7">
        <f>SUM(R10+S10)</f>
        <v>-25</v>
      </c>
      <c r="U10" s="8">
        <f t="shared" si="6"/>
        <v>-40</v>
      </c>
    </row>
    <row r="11" spans="1:21" ht="36.75" customHeight="1">
      <c r="A11" s="34" t="s">
        <v>16</v>
      </c>
      <c r="B11" s="5">
        <v>3650</v>
      </c>
      <c r="C11" s="5">
        <v>4652</v>
      </c>
      <c r="D11" s="5">
        <v>4794</v>
      </c>
      <c r="E11" s="5">
        <f t="shared" si="4"/>
        <v>9446</v>
      </c>
      <c r="F11" s="6">
        <v>1</v>
      </c>
      <c r="G11" s="6">
        <v>0</v>
      </c>
      <c r="H11" s="6">
        <v>1</v>
      </c>
      <c r="I11" s="6">
        <v>5</v>
      </c>
      <c r="J11" s="6">
        <v>4</v>
      </c>
      <c r="K11" s="6">
        <f t="shared" si="1"/>
        <v>9</v>
      </c>
      <c r="L11" s="6">
        <v>4</v>
      </c>
      <c r="M11" s="6">
        <v>7</v>
      </c>
      <c r="N11" s="6">
        <f t="shared" si="2"/>
        <v>11</v>
      </c>
      <c r="O11" s="6">
        <v>10</v>
      </c>
      <c r="P11" s="6">
        <v>10</v>
      </c>
      <c r="Q11" s="6">
        <f t="shared" si="3"/>
        <v>20</v>
      </c>
      <c r="R11" s="7">
        <v>0</v>
      </c>
      <c r="S11" s="7">
        <v>0</v>
      </c>
      <c r="T11" s="7">
        <f>SUM(R11+S11)</f>
        <v>0</v>
      </c>
      <c r="U11" s="8">
        <f t="shared" si="6"/>
        <v>-17</v>
      </c>
    </row>
    <row r="12" spans="1:21" ht="36.75" customHeight="1">
      <c r="A12" s="34" t="s">
        <v>17</v>
      </c>
      <c r="B12" s="5">
        <v>484</v>
      </c>
      <c r="C12" s="5">
        <v>577</v>
      </c>
      <c r="D12" s="5">
        <v>635</v>
      </c>
      <c r="E12" s="5">
        <f t="shared" si="4"/>
        <v>1212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2</v>
      </c>
      <c r="K12" s="6">
        <f t="shared" si="1"/>
        <v>2</v>
      </c>
      <c r="L12" s="6">
        <v>0</v>
      </c>
      <c r="M12" s="6">
        <v>1</v>
      </c>
      <c r="N12" s="6">
        <f t="shared" si="2"/>
        <v>1</v>
      </c>
      <c r="O12" s="6">
        <v>1</v>
      </c>
      <c r="P12" s="6">
        <v>1</v>
      </c>
      <c r="Q12" s="6">
        <f t="shared" si="3"/>
        <v>2</v>
      </c>
      <c r="R12" s="7">
        <v>1</v>
      </c>
      <c r="S12" s="7">
        <v>1</v>
      </c>
      <c r="T12" s="7">
        <f>SUM(R12+S12)</f>
        <v>2</v>
      </c>
      <c r="U12" s="8">
        <f t="shared" si="6"/>
        <v>-1</v>
      </c>
    </row>
    <row r="13" spans="1:21" ht="36.75" customHeight="1" thickBot="1">
      <c r="A13" s="10" t="s">
        <v>20</v>
      </c>
      <c r="B13" s="11">
        <v>5154</v>
      </c>
      <c r="C13" s="11">
        <v>6778</v>
      </c>
      <c r="D13" s="11">
        <v>7050</v>
      </c>
      <c r="E13" s="5">
        <f t="shared" si="4"/>
        <v>13828</v>
      </c>
      <c r="F13" s="12">
        <v>4</v>
      </c>
      <c r="G13" s="12">
        <v>5</v>
      </c>
      <c r="H13" s="12">
        <f t="shared" si="0"/>
        <v>9</v>
      </c>
      <c r="I13" s="12">
        <v>6</v>
      </c>
      <c r="J13" s="12">
        <v>9</v>
      </c>
      <c r="K13" s="12">
        <f t="shared" si="1"/>
        <v>15</v>
      </c>
      <c r="L13" s="12">
        <v>5</v>
      </c>
      <c r="M13" s="12">
        <v>7</v>
      </c>
      <c r="N13" s="12">
        <f t="shared" si="2"/>
        <v>12</v>
      </c>
      <c r="O13" s="12">
        <v>7</v>
      </c>
      <c r="P13" s="12">
        <v>7</v>
      </c>
      <c r="Q13" s="12">
        <f t="shared" si="3"/>
        <v>14</v>
      </c>
      <c r="R13" s="13">
        <v>6</v>
      </c>
      <c r="S13" s="13">
        <v>2</v>
      </c>
      <c r="T13" s="7">
        <f>SUM(R13+S13)</f>
        <v>8</v>
      </c>
      <c r="U13" s="8">
        <f t="shared" si="6"/>
        <v>0</v>
      </c>
    </row>
    <row r="14" spans="1:21" s="15" customFormat="1" ht="36.75" customHeight="1" thickTop="1" thickBot="1">
      <c r="A14" s="19" t="s">
        <v>18</v>
      </c>
      <c r="B14" s="20">
        <v>78852</v>
      </c>
      <c r="C14" s="24">
        <v>91721</v>
      </c>
      <c r="D14" s="24">
        <v>91565</v>
      </c>
      <c r="E14" s="20">
        <v>183286</v>
      </c>
      <c r="F14" s="20">
        <f>SUM(F7:F13)</f>
        <v>33</v>
      </c>
      <c r="G14" s="20">
        <f>SUM(G7:G13)</f>
        <v>41</v>
      </c>
      <c r="H14" s="20">
        <f t="shared" si="0"/>
        <v>74</v>
      </c>
      <c r="I14" s="20">
        <f t="shared" ref="I14:Q14" si="7">SUM(I7:I13)</f>
        <v>93</v>
      </c>
      <c r="J14" s="20">
        <f t="shared" si="7"/>
        <v>76</v>
      </c>
      <c r="K14" s="20">
        <f t="shared" si="7"/>
        <v>169</v>
      </c>
      <c r="L14" s="20">
        <f>SUM(L7:L13)</f>
        <v>164</v>
      </c>
      <c r="M14" s="20">
        <f t="shared" si="7"/>
        <v>136</v>
      </c>
      <c r="N14" s="20">
        <f>SUM(N7:N13)</f>
        <v>300</v>
      </c>
      <c r="O14" s="20">
        <f t="shared" si="7"/>
        <v>190</v>
      </c>
      <c r="P14" s="20">
        <f t="shared" si="7"/>
        <v>156</v>
      </c>
      <c r="Q14" s="20">
        <f t="shared" si="7"/>
        <v>346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-141</v>
      </c>
    </row>
    <row r="15" spans="1:21" ht="36.75" customHeight="1" thickTop="1">
      <c r="A15" s="14" t="s">
        <v>19</v>
      </c>
      <c r="B15" s="22">
        <f>B14-B16</f>
        <v>-41</v>
      </c>
      <c r="C15" s="22">
        <f>C14-C16</f>
        <v>-86</v>
      </c>
      <c r="D15" s="22">
        <f>D14-D16</f>
        <v>-55</v>
      </c>
      <c r="E15" s="22">
        <f>C15+D15</f>
        <v>-141</v>
      </c>
      <c r="F15" s="124">
        <f>H14-K14</f>
        <v>-95</v>
      </c>
      <c r="G15" s="125"/>
      <c r="H15" s="125"/>
      <c r="I15" s="125"/>
      <c r="J15" s="125"/>
      <c r="K15" s="126"/>
      <c r="L15" s="124">
        <f>N14-Q14</f>
        <v>-46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78893</v>
      </c>
      <c r="C16" s="27">
        <v>91807</v>
      </c>
      <c r="D16" s="27">
        <v>91620</v>
      </c>
      <c r="E16" s="23">
        <v>183427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34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123"/>
    </row>
    <row r="7" spans="1:21" ht="36.75" customHeight="1">
      <c r="A7" s="33" t="s">
        <v>13</v>
      </c>
      <c r="B7" s="5">
        <v>20840</v>
      </c>
      <c r="C7" s="5">
        <v>22755</v>
      </c>
      <c r="D7" s="5">
        <v>21742</v>
      </c>
      <c r="E7" s="5">
        <f>SUM(C7:D7)</f>
        <v>44497</v>
      </c>
      <c r="F7" s="6">
        <v>8</v>
      </c>
      <c r="G7" s="6">
        <v>12</v>
      </c>
      <c r="H7" s="6">
        <f t="shared" ref="H7:H14" si="0">SUM(F7+G7)</f>
        <v>20</v>
      </c>
      <c r="I7" s="6">
        <v>14</v>
      </c>
      <c r="J7" s="6">
        <v>21</v>
      </c>
      <c r="K7" s="6">
        <f t="shared" ref="K7:K13" si="1">SUM(I7+J7)</f>
        <v>35</v>
      </c>
      <c r="L7" s="6">
        <v>60</v>
      </c>
      <c r="M7" s="6">
        <v>39</v>
      </c>
      <c r="N7" s="6">
        <f t="shared" ref="N7:N13" si="2">SUM(L7+M7)</f>
        <v>99</v>
      </c>
      <c r="O7" s="6">
        <v>59</v>
      </c>
      <c r="P7" s="6">
        <v>38</v>
      </c>
      <c r="Q7" s="6">
        <f t="shared" ref="Q7:Q13" si="3">SUM(O7+P7)</f>
        <v>97</v>
      </c>
      <c r="R7" s="7">
        <v>-8</v>
      </c>
      <c r="S7" s="7">
        <v>-15</v>
      </c>
      <c r="T7" s="7">
        <f>SUM(R7+S7)</f>
        <v>-23</v>
      </c>
      <c r="U7" s="8">
        <f>H7-K7+N7-Q7+T7</f>
        <v>-36</v>
      </c>
    </row>
    <row r="8" spans="1:21" ht="36.75" customHeight="1">
      <c r="A8" s="33" t="s">
        <v>25</v>
      </c>
      <c r="B8" s="5">
        <v>28252</v>
      </c>
      <c r="C8" s="5">
        <v>32327</v>
      </c>
      <c r="D8" s="5">
        <v>31637</v>
      </c>
      <c r="E8" s="5">
        <f t="shared" ref="E8:E13" si="4">SUM(C8:D8)</f>
        <v>63964</v>
      </c>
      <c r="F8" s="6">
        <v>14</v>
      </c>
      <c r="G8" s="6">
        <v>12</v>
      </c>
      <c r="H8" s="6">
        <f t="shared" si="0"/>
        <v>26</v>
      </c>
      <c r="I8" s="6">
        <v>18</v>
      </c>
      <c r="J8" s="6">
        <v>21</v>
      </c>
      <c r="K8" s="6">
        <f t="shared" si="1"/>
        <v>39</v>
      </c>
      <c r="L8" s="6">
        <v>55</v>
      </c>
      <c r="M8" s="6">
        <v>41</v>
      </c>
      <c r="N8" s="6">
        <f t="shared" si="2"/>
        <v>96</v>
      </c>
      <c r="O8" s="6">
        <v>90</v>
      </c>
      <c r="P8" s="6">
        <v>60</v>
      </c>
      <c r="Q8" s="6">
        <f t="shared" si="3"/>
        <v>150</v>
      </c>
      <c r="R8" s="7">
        <v>-2</v>
      </c>
      <c r="S8" s="7">
        <v>8</v>
      </c>
      <c r="T8" s="7">
        <f t="shared" ref="T8:T9" si="5">SUM(R8+S8)</f>
        <v>6</v>
      </c>
      <c r="U8" s="8">
        <f>H8-K8+N8-Q8+T8</f>
        <v>-61</v>
      </c>
    </row>
    <row r="9" spans="1:21" ht="36.75" customHeight="1">
      <c r="A9" s="33" t="s">
        <v>14</v>
      </c>
      <c r="B9" s="5">
        <v>10380</v>
      </c>
      <c r="C9" s="5">
        <v>12243</v>
      </c>
      <c r="D9" s="5">
        <v>12132</v>
      </c>
      <c r="E9" s="5">
        <f t="shared" si="4"/>
        <v>24375</v>
      </c>
      <c r="F9" s="6">
        <v>6</v>
      </c>
      <c r="G9" s="6">
        <v>10</v>
      </c>
      <c r="H9" s="6">
        <f t="shared" si="0"/>
        <v>16</v>
      </c>
      <c r="I9" s="6">
        <v>9</v>
      </c>
      <c r="J9" s="6">
        <v>9</v>
      </c>
      <c r="K9" s="6">
        <f t="shared" si="1"/>
        <v>18</v>
      </c>
      <c r="L9" s="6">
        <v>24</v>
      </c>
      <c r="M9" s="6">
        <v>27</v>
      </c>
      <c r="N9" s="6">
        <f t="shared" si="2"/>
        <v>51</v>
      </c>
      <c r="O9" s="6">
        <v>38</v>
      </c>
      <c r="P9" s="6">
        <v>28</v>
      </c>
      <c r="Q9" s="6">
        <f t="shared" si="3"/>
        <v>66</v>
      </c>
      <c r="R9" s="7">
        <v>6</v>
      </c>
      <c r="S9" s="7">
        <v>2</v>
      </c>
      <c r="T9" s="7">
        <f t="shared" si="5"/>
        <v>8</v>
      </c>
      <c r="U9" s="8">
        <f t="shared" ref="U9:U13" si="6">H9-K9+N9-Q9+T9</f>
        <v>-9</v>
      </c>
    </row>
    <row r="10" spans="1:21" ht="36.75" customHeight="1">
      <c r="A10" s="33" t="s">
        <v>15</v>
      </c>
      <c r="B10" s="5">
        <v>9622</v>
      </c>
      <c r="C10" s="5">
        <v>11755</v>
      </c>
      <c r="D10" s="5">
        <v>12295</v>
      </c>
      <c r="E10" s="5">
        <f t="shared" si="4"/>
        <v>24050</v>
      </c>
      <c r="F10" s="6">
        <v>10</v>
      </c>
      <c r="G10" s="6">
        <v>9</v>
      </c>
      <c r="H10" s="6">
        <f t="shared" si="0"/>
        <v>19</v>
      </c>
      <c r="I10" s="6">
        <v>5</v>
      </c>
      <c r="J10" s="6">
        <v>6</v>
      </c>
      <c r="K10" s="6">
        <f t="shared" si="1"/>
        <v>11</v>
      </c>
      <c r="L10" s="6">
        <v>15</v>
      </c>
      <c r="M10" s="6">
        <v>21</v>
      </c>
      <c r="N10" s="6">
        <f t="shared" si="2"/>
        <v>36</v>
      </c>
      <c r="O10" s="6">
        <v>20</v>
      </c>
      <c r="P10" s="6">
        <v>20</v>
      </c>
      <c r="Q10" s="6">
        <f t="shared" si="3"/>
        <v>40</v>
      </c>
      <c r="R10" s="7">
        <v>-7</v>
      </c>
      <c r="S10" s="7">
        <v>-4</v>
      </c>
      <c r="T10" s="7">
        <f>SUM(R10+S10)</f>
        <v>-11</v>
      </c>
      <c r="U10" s="8">
        <f t="shared" si="6"/>
        <v>-7</v>
      </c>
    </row>
    <row r="11" spans="1:21" ht="36.75" customHeight="1">
      <c r="A11" s="33" t="s">
        <v>16</v>
      </c>
      <c r="B11" s="5">
        <v>3651</v>
      </c>
      <c r="C11" s="5">
        <v>4662</v>
      </c>
      <c r="D11" s="5">
        <v>4801</v>
      </c>
      <c r="E11" s="5">
        <f t="shared" si="4"/>
        <v>9463</v>
      </c>
      <c r="F11" s="6">
        <v>1</v>
      </c>
      <c r="G11" s="6">
        <v>2</v>
      </c>
      <c r="H11" s="6">
        <f t="shared" si="0"/>
        <v>3</v>
      </c>
      <c r="I11" s="6">
        <v>3</v>
      </c>
      <c r="J11" s="6">
        <v>7</v>
      </c>
      <c r="K11" s="6">
        <f t="shared" si="1"/>
        <v>10</v>
      </c>
      <c r="L11" s="6">
        <v>8</v>
      </c>
      <c r="M11" s="6">
        <v>4</v>
      </c>
      <c r="N11" s="6">
        <f t="shared" si="2"/>
        <v>12</v>
      </c>
      <c r="O11" s="6">
        <v>6</v>
      </c>
      <c r="P11" s="6">
        <v>11</v>
      </c>
      <c r="Q11" s="6">
        <f t="shared" si="3"/>
        <v>17</v>
      </c>
      <c r="R11" s="7">
        <v>9</v>
      </c>
      <c r="S11" s="7">
        <v>6</v>
      </c>
      <c r="T11" s="7">
        <f>SUM(R11+S11)</f>
        <v>15</v>
      </c>
      <c r="U11" s="8">
        <f t="shared" si="6"/>
        <v>3</v>
      </c>
    </row>
    <row r="12" spans="1:21" ht="36.75" customHeight="1">
      <c r="A12" s="33" t="s">
        <v>17</v>
      </c>
      <c r="B12" s="5">
        <v>484</v>
      </c>
      <c r="C12" s="5">
        <v>577</v>
      </c>
      <c r="D12" s="5">
        <v>636</v>
      </c>
      <c r="E12" s="5">
        <f t="shared" si="4"/>
        <v>1213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2</v>
      </c>
      <c r="K12" s="6">
        <f t="shared" si="1"/>
        <v>3</v>
      </c>
      <c r="L12" s="6">
        <v>0</v>
      </c>
      <c r="M12" s="6">
        <v>0</v>
      </c>
      <c r="N12" s="6">
        <f t="shared" si="2"/>
        <v>0</v>
      </c>
      <c r="O12" s="6">
        <v>2</v>
      </c>
      <c r="P12" s="6">
        <v>0</v>
      </c>
      <c r="Q12" s="6">
        <f t="shared" si="3"/>
        <v>2</v>
      </c>
      <c r="R12" s="7">
        <v>0</v>
      </c>
      <c r="S12" s="7">
        <v>-1</v>
      </c>
      <c r="T12" s="7">
        <f>SUM(R12+S12)</f>
        <v>-1</v>
      </c>
      <c r="U12" s="8">
        <f t="shared" si="6"/>
        <v>-6</v>
      </c>
    </row>
    <row r="13" spans="1:21" ht="36.75" customHeight="1" thickBot="1">
      <c r="A13" s="10" t="s">
        <v>20</v>
      </c>
      <c r="B13" s="11">
        <v>5152</v>
      </c>
      <c r="C13" s="11">
        <v>6776</v>
      </c>
      <c r="D13" s="11">
        <v>7052</v>
      </c>
      <c r="E13" s="5">
        <f t="shared" si="4"/>
        <v>13828</v>
      </c>
      <c r="F13" s="12">
        <v>1</v>
      </c>
      <c r="G13" s="12">
        <v>5</v>
      </c>
      <c r="H13" s="12">
        <f t="shared" si="0"/>
        <v>6</v>
      </c>
      <c r="I13" s="12">
        <v>9</v>
      </c>
      <c r="J13" s="12">
        <v>8</v>
      </c>
      <c r="K13" s="12">
        <f t="shared" si="1"/>
        <v>17</v>
      </c>
      <c r="L13" s="12">
        <v>12</v>
      </c>
      <c r="M13" s="12">
        <v>7</v>
      </c>
      <c r="N13" s="12">
        <f t="shared" si="2"/>
        <v>19</v>
      </c>
      <c r="O13" s="12">
        <v>10</v>
      </c>
      <c r="P13" s="12">
        <v>7</v>
      </c>
      <c r="Q13" s="12">
        <f t="shared" si="3"/>
        <v>17</v>
      </c>
      <c r="R13" s="13">
        <v>2</v>
      </c>
      <c r="S13" s="13">
        <v>4</v>
      </c>
      <c r="T13" s="7">
        <f>SUM(R13+S13)</f>
        <v>6</v>
      </c>
      <c r="U13" s="8">
        <f t="shared" si="6"/>
        <v>-3</v>
      </c>
    </row>
    <row r="14" spans="1:21" s="15" customFormat="1" ht="36.75" customHeight="1" thickTop="1" thickBot="1">
      <c r="A14" s="19" t="s">
        <v>18</v>
      </c>
      <c r="B14" s="20">
        <v>78893</v>
      </c>
      <c r="C14" s="24">
        <v>91807</v>
      </c>
      <c r="D14" s="24">
        <v>91620</v>
      </c>
      <c r="E14" s="20">
        <v>183427</v>
      </c>
      <c r="F14" s="20">
        <f>SUM(F7:F13)</f>
        <v>40</v>
      </c>
      <c r="G14" s="20">
        <f>SUM(G7:G13)</f>
        <v>50</v>
      </c>
      <c r="H14" s="20">
        <f t="shared" si="0"/>
        <v>90</v>
      </c>
      <c r="I14" s="20">
        <f t="shared" ref="I14:Q14" si="7">SUM(I7:I13)</f>
        <v>59</v>
      </c>
      <c r="J14" s="20">
        <f t="shared" si="7"/>
        <v>74</v>
      </c>
      <c r="K14" s="20">
        <f t="shared" si="7"/>
        <v>133</v>
      </c>
      <c r="L14" s="20">
        <f>SUM(L7:L13)</f>
        <v>174</v>
      </c>
      <c r="M14" s="20">
        <f t="shared" si="7"/>
        <v>139</v>
      </c>
      <c r="N14" s="20">
        <f>SUM(N7:N13)</f>
        <v>313</v>
      </c>
      <c r="O14" s="20">
        <f t="shared" si="7"/>
        <v>225</v>
      </c>
      <c r="P14" s="20">
        <f t="shared" si="7"/>
        <v>164</v>
      </c>
      <c r="Q14" s="20">
        <f t="shared" si="7"/>
        <v>389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-119</v>
      </c>
    </row>
    <row r="15" spans="1:21" ht="36.75" customHeight="1" thickTop="1">
      <c r="A15" s="14" t="s">
        <v>19</v>
      </c>
      <c r="B15" s="22">
        <f>B14-B16</f>
        <v>-17</v>
      </c>
      <c r="C15" s="22">
        <f>C14-C16</f>
        <v>-70</v>
      </c>
      <c r="D15" s="22">
        <f>D14-D16</f>
        <v>-49</v>
      </c>
      <c r="E15" s="22">
        <f>C15+D15</f>
        <v>-119</v>
      </c>
      <c r="F15" s="124">
        <f>H14-K14</f>
        <v>-43</v>
      </c>
      <c r="G15" s="125"/>
      <c r="H15" s="125"/>
      <c r="I15" s="125"/>
      <c r="J15" s="125"/>
      <c r="K15" s="126"/>
      <c r="L15" s="124">
        <f>N14-Q14</f>
        <v>-76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78910</v>
      </c>
      <c r="C16" s="27">
        <v>91877</v>
      </c>
      <c r="D16" s="27">
        <v>91669</v>
      </c>
      <c r="E16" s="23">
        <v>183546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33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123"/>
    </row>
    <row r="7" spans="1:21" ht="36.75" customHeight="1">
      <c r="A7" s="32" t="s">
        <v>13</v>
      </c>
      <c r="B7" s="5">
        <v>20853</v>
      </c>
      <c r="C7" s="5">
        <v>22768</v>
      </c>
      <c r="D7" s="5">
        <v>21765</v>
      </c>
      <c r="E7" s="5">
        <f>SUM(C7:D7)</f>
        <v>44533</v>
      </c>
      <c r="F7" s="6">
        <v>10</v>
      </c>
      <c r="G7" s="6">
        <v>14</v>
      </c>
      <c r="H7" s="6">
        <f t="shared" ref="H7:H14" si="0">SUM(F7+G7)</f>
        <v>24</v>
      </c>
      <c r="I7" s="6">
        <v>31</v>
      </c>
      <c r="J7" s="6">
        <v>28</v>
      </c>
      <c r="K7" s="6">
        <f t="shared" ref="K7:K13" si="1">SUM(I7+J7)</f>
        <v>59</v>
      </c>
      <c r="L7" s="6">
        <v>62</v>
      </c>
      <c r="M7" s="6">
        <v>34</v>
      </c>
      <c r="N7" s="6">
        <f t="shared" ref="N7:N13" si="2">SUM(L7+M7)</f>
        <v>96</v>
      </c>
      <c r="O7" s="6">
        <v>65</v>
      </c>
      <c r="P7" s="6">
        <v>43</v>
      </c>
      <c r="Q7" s="6">
        <f t="shared" ref="Q7:Q13" si="3">SUM(O7+P7)</f>
        <v>108</v>
      </c>
      <c r="R7" s="7">
        <v>-2</v>
      </c>
      <c r="S7" s="7">
        <v>-6</v>
      </c>
      <c r="T7" s="7">
        <f>SUM(R7+S7)</f>
        <v>-8</v>
      </c>
      <c r="U7" s="8">
        <f>H7-K7+N7-Q7+T7</f>
        <v>-55</v>
      </c>
    </row>
    <row r="8" spans="1:21" ht="36.75" customHeight="1">
      <c r="A8" s="32" t="s">
        <v>25</v>
      </c>
      <c r="B8" s="5">
        <v>28263</v>
      </c>
      <c r="C8" s="5">
        <v>32368</v>
      </c>
      <c r="D8" s="5">
        <v>31657</v>
      </c>
      <c r="E8" s="5">
        <f t="shared" ref="E8:E13" si="4">SUM(C8:D8)</f>
        <v>64025</v>
      </c>
      <c r="F8" s="6">
        <v>20</v>
      </c>
      <c r="G8" s="6">
        <v>24</v>
      </c>
      <c r="H8" s="6">
        <f t="shared" si="0"/>
        <v>44</v>
      </c>
      <c r="I8" s="6">
        <v>31</v>
      </c>
      <c r="J8" s="6">
        <v>30</v>
      </c>
      <c r="K8" s="6">
        <f t="shared" si="1"/>
        <v>61</v>
      </c>
      <c r="L8" s="6">
        <v>94</v>
      </c>
      <c r="M8" s="6">
        <v>49</v>
      </c>
      <c r="N8" s="6">
        <f t="shared" si="2"/>
        <v>143</v>
      </c>
      <c r="O8" s="6">
        <v>100</v>
      </c>
      <c r="P8" s="6">
        <v>56</v>
      </c>
      <c r="Q8" s="6">
        <f t="shared" si="3"/>
        <v>156</v>
      </c>
      <c r="R8" s="7">
        <v>11</v>
      </c>
      <c r="S8" s="7">
        <v>2</v>
      </c>
      <c r="T8" s="7">
        <f t="shared" ref="T8:T9" si="5">SUM(R8+S8)</f>
        <v>13</v>
      </c>
      <c r="U8" s="8">
        <f>H8-K8+N8-Q8+T8</f>
        <v>-17</v>
      </c>
    </row>
    <row r="9" spans="1:21" ht="36.75" customHeight="1">
      <c r="A9" s="32" t="s">
        <v>14</v>
      </c>
      <c r="B9" s="5">
        <v>10383</v>
      </c>
      <c r="C9" s="5">
        <v>12254</v>
      </c>
      <c r="D9" s="5">
        <v>12130</v>
      </c>
      <c r="E9" s="5">
        <f t="shared" si="4"/>
        <v>24384</v>
      </c>
      <c r="F9" s="6">
        <v>5</v>
      </c>
      <c r="G9" s="6">
        <v>5</v>
      </c>
      <c r="H9" s="6">
        <f t="shared" si="0"/>
        <v>10</v>
      </c>
      <c r="I9" s="6">
        <v>14</v>
      </c>
      <c r="J9" s="6">
        <v>16</v>
      </c>
      <c r="K9" s="6">
        <f t="shared" si="1"/>
        <v>30</v>
      </c>
      <c r="L9" s="6">
        <v>29</v>
      </c>
      <c r="M9" s="6">
        <v>24</v>
      </c>
      <c r="N9" s="6">
        <f t="shared" si="2"/>
        <v>53</v>
      </c>
      <c r="O9" s="6">
        <v>34</v>
      </c>
      <c r="P9" s="6">
        <v>17</v>
      </c>
      <c r="Q9" s="6">
        <f t="shared" si="3"/>
        <v>51</v>
      </c>
      <c r="R9" s="7">
        <v>6</v>
      </c>
      <c r="S9" s="7">
        <v>7</v>
      </c>
      <c r="T9" s="7">
        <f t="shared" si="5"/>
        <v>13</v>
      </c>
      <c r="U9" s="8">
        <f t="shared" ref="U9:U13" si="6">H9-K9+N9-Q9+T9</f>
        <v>-5</v>
      </c>
    </row>
    <row r="10" spans="1:21" ht="36.75" customHeight="1">
      <c r="A10" s="32" t="s">
        <v>15</v>
      </c>
      <c r="B10" s="5">
        <v>9618</v>
      </c>
      <c r="C10" s="5">
        <v>11762</v>
      </c>
      <c r="D10" s="5">
        <v>12295</v>
      </c>
      <c r="E10" s="5">
        <f t="shared" si="4"/>
        <v>24057</v>
      </c>
      <c r="F10" s="6">
        <v>7</v>
      </c>
      <c r="G10" s="6">
        <v>3</v>
      </c>
      <c r="H10" s="6">
        <f t="shared" si="0"/>
        <v>10</v>
      </c>
      <c r="I10" s="6">
        <v>13</v>
      </c>
      <c r="J10" s="6">
        <v>12</v>
      </c>
      <c r="K10" s="6">
        <f t="shared" si="1"/>
        <v>25</v>
      </c>
      <c r="L10" s="6">
        <v>17</v>
      </c>
      <c r="M10" s="6">
        <v>15</v>
      </c>
      <c r="N10" s="6">
        <f t="shared" si="2"/>
        <v>32</v>
      </c>
      <c r="O10" s="6">
        <v>29</v>
      </c>
      <c r="P10" s="6">
        <v>12</v>
      </c>
      <c r="Q10" s="6">
        <f t="shared" si="3"/>
        <v>41</v>
      </c>
      <c r="R10" s="7">
        <v>-11</v>
      </c>
      <c r="S10" s="7">
        <v>-7</v>
      </c>
      <c r="T10" s="7">
        <f>SUM(R10+S10)</f>
        <v>-18</v>
      </c>
      <c r="U10" s="8">
        <f t="shared" si="6"/>
        <v>-42</v>
      </c>
    </row>
    <row r="11" spans="1:21" ht="36.75" customHeight="1">
      <c r="A11" s="32" t="s">
        <v>16</v>
      </c>
      <c r="B11" s="5">
        <v>3645</v>
      </c>
      <c r="C11" s="5">
        <v>4653</v>
      </c>
      <c r="D11" s="5">
        <v>4807</v>
      </c>
      <c r="E11" s="5">
        <f t="shared" si="4"/>
        <v>9460</v>
      </c>
      <c r="F11" s="6">
        <v>1</v>
      </c>
      <c r="G11" s="6">
        <v>4</v>
      </c>
      <c r="H11" s="6">
        <f t="shared" si="0"/>
        <v>5</v>
      </c>
      <c r="I11" s="6">
        <v>4</v>
      </c>
      <c r="J11" s="6">
        <v>4</v>
      </c>
      <c r="K11" s="6">
        <f t="shared" si="1"/>
        <v>8</v>
      </c>
      <c r="L11" s="6">
        <v>3</v>
      </c>
      <c r="M11" s="6">
        <v>2</v>
      </c>
      <c r="N11" s="6">
        <f t="shared" si="2"/>
        <v>5</v>
      </c>
      <c r="O11" s="6">
        <v>12</v>
      </c>
      <c r="P11" s="6">
        <v>8</v>
      </c>
      <c r="Q11" s="6">
        <f t="shared" si="3"/>
        <v>20</v>
      </c>
      <c r="R11" s="7">
        <v>-4</v>
      </c>
      <c r="S11" s="7">
        <v>1</v>
      </c>
      <c r="T11" s="7">
        <f>SUM(R11+S11)</f>
        <v>-3</v>
      </c>
      <c r="U11" s="8">
        <f t="shared" si="6"/>
        <v>-21</v>
      </c>
    </row>
    <row r="12" spans="1:21" ht="36.75" customHeight="1">
      <c r="A12" s="32" t="s">
        <v>17</v>
      </c>
      <c r="B12" s="5">
        <v>487</v>
      </c>
      <c r="C12" s="5">
        <v>580</v>
      </c>
      <c r="D12" s="5">
        <v>639</v>
      </c>
      <c r="E12" s="5">
        <f t="shared" si="4"/>
        <v>1219</v>
      </c>
      <c r="F12" s="6">
        <v>0</v>
      </c>
      <c r="G12" s="6">
        <v>0</v>
      </c>
      <c r="H12" s="6">
        <f t="shared" si="0"/>
        <v>0</v>
      </c>
      <c r="I12" s="6">
        <v>2</v>
      </c>
      <c r="J12" s="6">
        <v>0</v>
      </c>
      <c r="K12" s="6">
        <f t="shared" si="1"/>
        <v>2</v>
      </c>
      <c r="L12" s="6">
        <v>2</v>
      </c>
      <c r="M12" s="6">
        <v>1</v>
      </c>
      <c r="N12" s="6">
        <f t="shared" si="2"/>
        <v>3</v>
      </c>
      <c r="O12" s="6">
        <v>0</v>
      </c>
      <c r="P12" s="6">
        <v>1</v>
      </c>
      <c r="Q12" s="6">
        <f t="shared" si="3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0</v>
      </c>
    </row>
    <row r="13" spans="1:21" ht="36.75" customHeight="1" thickBot="1">
      <c r="A13" s="10" t="s">
        <v>20</v>
      </c>
      <c r="B13" s="11">
        <v>5149</v>
      </c>
      <c r="C13" s="11">
        <v>6780</v>
      </c>
      <c r="D13" s="11">
        <v>7051</v>
      </c>
      <c r="E13" s="5">
        <f t="shared" si="4"/>
        <v>13831</v>
      </c>
      <c r="F13" s="12">
        <v>6</v>
      </c>
      <c r="G13" s="12">
        <v>3</v>
      </c>
      <c r="H13" s="12">
        <f t="shared" si="0"/>
        <v>9</v>
      </c>
      <c r="I13" s="12">
        <v>3</v>
      </c>
      <c r="J13" s="12">
        <v>5</v>
      </c>
      <c r="K13" s="12">
        <f t="shared" si="1"/>
        <v>8</v>
      </c>
      <c r="L13" s="12">
        <v>8</v>
      </c>
      <c r="M13" s="12">
        <v>6</v>
      </c>
      <c r="N13" s="12">
        <f t="shared" si="2"/>
        <v>14</v>
      </c>
      <c r="O13" s="12">
        <v>15</v>
      </c>
      <c r="P13" s="12">
        <v>17</v>
      </c>
      <c r="Q13" s="12">
        <f t="shared" si="3"/>
        <v>32</v>
      </c>
      <c r="R13" s="13">
        <v>0</v>
      </c>
      <c r="S13" s="13">
        <v>3</v>
      </c>
      <c r="T13" s="7">
        <f>SUM(R13+S13)</f>
        <v>3</v>
      </c>
      <c r="U13" s="8">
        <f t="shared" si="6"/>
        <v>-14</v>
      </c>
    </row>
    <row r="14" spans="1:21" s="15" customFormat="1" ht="36.75" customHeight="1" thickTop="1" thickBot="1">
      <c r="A14" s="19" t="s">
        <v>18</v>
      </c>
      <c r="B14" s="20">
        <v>78910</v>
      </c>
      <c r="C14" s="24">
        <v>91877</v>
      </c>
      <c r="D14" s="24">
        <v>91669</v>
      </c>
      <c r="E14" s="20">
        <v>183546</v>
      </c>
      <c r="F14" s="20">
        <f>SUM(F7:F13)</f>
        <v>49</v>
      </c>
      <c r="G14" s="20">
        <f>SUM(G7:G13)</f>
        <v>53</v>
      </c>
      <c r="H14" s="20">
        <f t="shared" si="0"/>
        <v>102</v>
      </c>
      <c r="I14" s="20">
        <f t="shared" ref="I14:Q14" si="7">SUM(I7:I13)</f>
        <v>98</v>
      </c>
      <c r="J14" s="20">
        <f t="shared" si="7"/>
        <v>95</v>
      </c>
      <c r="K14" s="20">
        <f t="shared" si="7"/>
        <v>193</v>
      </c>
      <c r="L14" s="20">
        <f>SUM(L7:L13)</f>
        <v>215</v>
      </c>
      <c r="M14" s="20">
        <f t="shared" si="7"/>
        <v>131</v>
      </c>
      <c r="N14" s="20">
        <f>SUM(N7:N13)</f>
        <v>346</v>
      </c>
      <c r="O14" s="20">
        <f t="shared" si="7"/>
        <v>255</v>
      </c>
      <c r="P14" s="20">
        <f t="shared" si="7"/>
        <v>154</v>
      </c>
      <c r="Q14" s="20">
        <f t="shared" si="7"/>
        <v>409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-154</v>
      </c>
    </row>
    <row r="15" spans="1:21" ht="36.75" customHeight="1" thickTop="1">
      <c r="A15" s="14" t="s">
        <v>19</v>
      </c>
      <c r="B15" s="22">
        <f>B14-B16</f>
        <v>-7</v>
      </c>
      <c r="C15" s="22">
        <f>C14-C16</f>
        <v>-89</v>
      </c>
      <c r="D15" s="22">
        <f>D14-D16</f>
        <v>-65</v>
      </c>
      <c r="E15" s="22">
        <f>C15+D15</f>
        <v>-154</v>
      </c>
      <c r="F15" s="124">
        <f>H14-K14</f>
        <v>-91</v>
      </c>
      <c r="G15" s="125"/>
      <c r="H15" s="125"/>
      <c r="I15" s="125"/>
      <c r="J15" s="125"/>
      <c r="K15" s="126"/>
      <c r="L15" s="124">
        <f>N14-Q14</f>
        <v>-63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78917</v>
      </c>
      <c r="C16" s="27">
        <v>91966</v>
      </c>
      <c r="D16" s="27">
        <v>91734</v>
      </c>
      <c r="E16" s="23">
        <v>183700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32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123"/>
    </row>
    <row r="7" spans="1:21" ht="36.75" customHeight="1">
      <c r="A7" s="31" t="s">
        <v>13</v>
      </c>
      <c r="B7" s="5">
        <v>20858</v>
      </c>
      <c r="C7" s="5">
        <v>22794</v>
      </c>
      <c r="D7" s="5">
        <v>21794</v>
      </c>
      <c r="E7" s="5">
        <f>SUM(C7:D7)</f>
        <v>44588</v>
      </c>
      <c r="F7" s="6">
        <v>4</v>
      </c>
      <c r="G7" s="6">
        <v>6</v>
      </c>
      <c r="H7" s="6">
        <f t="shared" ref="H7:H14" si="0">SUM(F7+G7)</f>
        <v>10</v>
      </c>
      <c r="I7" s="6">
        <v>24</v>
      </c>
      <c r="J7" s="6">
        <v>17</v>
      </c>
      <c r="K7" s="6">
        <f t="shared" ref="K7:K13" si="1">SUM(I7+J7)</f>
        <v>41</v>
      </c>
      <c r="L7" s="6">
        <v>359</v>
      </c>
      <c r="M7" s="6">
        <v>88</v>
      </c>
      <c r="N7" s="6">
        <f t="shared" ref="N7:N13" si="2">SUM(L7+M7)</f>
        <v>447</v>
      </c>
      <c r="O7" s="6">
        <v>115</v>
      </c>
      <c r="P7" s="6">
        <v>87</v>
      </c>
      <c r="Q7" s="6">
        <f t="shared" ref="Q7:Q13" si="3">SUM(O7+P7)</f>
        <v>202</v>
      </c>
      <c r="R7" s="7">
        <v>9</v>
      </c>
      <c r="S7" s="7">
        <v>0</v>
      </c>
      <c r="T7" s="7">
        <f>SUM(R7+S7)</f>
        <v>9</v>
      </c>
      <c r="U7" s="8">
        <f>H7-K7+N7-Q7+T7</f>
        <v>223</v>
      </c>
    </row>
    <row r="8" spans="1:21" ht="36.75" customHeight="1">
      <c r="A8" s="31" t="s">
        <v>25</v>
      </c>
      <c r="B8" s="5">
        <v>28258</v>
      </c>
      <c r="C8" s="5">
        <v>32374</v>
      </c>
      <c r="D8" s="5">
        <v>31668</v>
      </c>
      <c r="E8" s="5">
        <f t="shared" ref="E8:E13" si="4">SUM(C8:D8)</f>
        <v>64042</v>
      </c>
      <c r="F8" s="6">
        <v>21</v>
      </c>
      <c r="G8" s="6">
        <v>16</v>
      </c>
      <c r="H8" s="6">
        <f t="shared" si="0"/>
        <v>37</v>
      </c>
      <c r="I8" s="6">
        <v>32</v>
      </c>
      <c r="J8" s="6">
        <v>15</v>
      </c>
      <c r="K8" s="6">
        <f t="shared" si="1"/>
        <v>47</v>
      </c>
      <c r="L8" s="6">
        <v>132</v>
      </c>
      <c r="M8" s="6">
        <v>77</v>
      </c>
      <c r="N8" s="6">
        <f t="shared" si="2"/>
        <v>209</v>
      </c>
      <c r="O8" s="6">
        <v>146</v>
      </c>
      <c r="P8" s="6">
        <v>119</v>
      </c>
      <c r="Q8" s="6">
        <f t="shared" si="3"/>
        <v>265</v>
      </c>
      <c r="R8" s="7">
        <v>4</v>
      </c>
      <c r="S8" s="7">
        <v>-1</v>
      </c>
      <c r="T8" s="7">
        <f t="shared" ref="T8:T9" si="5">SUM(R8+S8)</f>
        <v>3</v>
      </c>
      <c r="U8" s="8">
        <f t="shared" ref="U8:U13" si="6">H8-K8+N8-Q8+T8</f>
        <v>-63</v>
      </c>
    </row>
    <row r="9" spans="1:21" ht="36.75" customHeight="1">
      <c r="A9" s="31" t="s">
        <v>14</v>
      </c>
      <c r="B9" s="5">
        <v>10374</v>
      </c>
      <c r="C9" s="5">
        <v>12262</v>
      </c>
      <c r="D9" s="5">
        <v>12127</v>
      </c>
      <c r="E9" s="5">
        <f t="shared" si="4"/>
        <v>24389</v>
      </c>
      <c r="F9" s="6">
        <v>6</v>
      </c>
      <c r="G9" s="6">
        <v>4</v>
      </c>
      <c r="H9" s="6">
        <f t="shared" si="0"/>
        <v>10</v>
      </c>
      <c r="I9" s="6">
        <v>14</v>
      </c>
      <c r="J9" s="6">
        <v>15</v>
      </c>
      <c r="K9" s="6">
        <f t="shared" si="1"/>
        <v>29</v>
      </c>
      <c r="L9" s="6">
        <v>43</v>
      </c>
      <c r="M9" s="6">
        <v>37</v>
      </c>
      <c r="N9" s="6">
        <f t="shared" si="2"/>
        <v>80</v>
      </c>
      <c r="O9" s="6">
        <v>48</v>
      </c>
      <c r="P9" s="6">
        <v>54</v>
      </c>
      <c r="Q9" s="6">
        <f t="shared" si="3"/>
        <v>102</v>
      </c>
      <c r="R9" s="7">
        <v>-1</v>
      </c>
      <c r="S9" s="7">
        <v>6</v>
      </c>
      <c r="T9" s="7">
        <f t="shared" si="5"/>
        <v>5</v>
      </c>
      <c r="U9" s="8">
        <f t="shared" si="6"/>
        <v>-36</v>
      </c>
    </row>
    <row r="10" spans="1:21" ht="36.75" customHeight="1">
      <c r="A10" s="31" t="s">
        <v>15</v>
      </c>
      <c r="B10" s="5">
        <v>9626</v>
      </c>
      <c r="C10" s="5">
        <v>11791</v>
      </c>
      <c r="D10" s="5">
        <v>12308</v>
      </c>
      <c r="E10" s="5">
        <f t="shared" si="4"/>
        <v>24099</v>
      </c>
      <c r="F10" s="6">
        <v>10</v>
      </c>
      <c r="G10" s="6">
        <v>6</v>
      </c>
      <c r="H10" s="6">
        <f t="shared" si="0"/>
        <v>16</v>
      </c>
      <c r="I10" s="6">
        <v>6</v>
      </c>
      <c r="J10" s="6">
        <v>9</v>
      </c>
      <c r="K10" s="6">
        <f t="shared" si="1"/>
        <v>15</v>
      </c>
      <c r="L10" s="6">
        <v>33</v>
      </c>
      <c r="M10" s="6">
        <v>30</v>
      </c>
      <c r="N10" s="6">
        <f t="shared" si="2"/>
        <v>63</v>
      </c>
      <c r="O10" s="6">
        <v>46</v>
      </c>
      <c r="P10" s="6">
        <v>38</v>
      </c>
      <c r="Q10" s="6">
        <f t="shared" si="3"/>
        <v>84</v>
      </c>
      <c r="R10" s="7">
        <v>-19</v>
      </c>
      <c r="S10" s="7">
        <v>-10</v>
      </c>
      <c r="T10" s="7">
        <f>SUM(R10+S10)</f>
        <v>-29</v>
      </c>
      <c r="U10" s="8">
        <f t="shared" si="6"/>
        <v>-49</v>
      </c>
    </row>
    <row r="11" spans="1:21" ht="36.75" customHeight="1">
      <c r="A11" s="31" t="s">
        <v>16</v>
      </c>
      <c r="B11" s="5">
        <v>3656</v>
      </c>
      <c r="C11" s="5">
        <v>4669</v>
      </c>
      <c r="D11" s="5">
        <v>4812</v>
      </c>
      <c r="E11" s="5">
        <f t="shared" si="4"/>
        <v>9481</v>
      </c>
      <c r="F11" s="6">
        <v>1</v>
      </c>
      <c r="G11" s="6">
        <v>3</v>
      </c>
      <c r="H11" s="6">
        <f t="shared" si="0"/>
        <v>4</v>
      </c>
      <c r="I11" s="6">
        <v>3</v>
      </c>
      <c r="J11" s="6">
        <v>4</v>
      </c>
      <c r="K11" s="6">
        <f t="shared" si="1"/>
        <v>7</v>
      </c>
      <c r="L11" s="6">
        <v>7</v>
      </c>
      <c r="M11" s="6">
        <v>13</v>
      </c>
      <c r="N11" s="6">
        <f t="shared" si="2"/>
        <v>20</v>
      </c>
      <c r="O11" s="6">
        <v>24</v>
      </c>
      <c r="P11" s="6">
        <v>14</v>
      </c>
      <c r="Q11" s="6">
        <f t="shared" si="3"/>
        <v>38</v>
      </c>
      <c r="R11" s="7">
        <v>8</v>
      </c>
      <c r="S11" s="7">
        <v>2</v>
      </c>
      <c r="T11" s="7">
        <f>SUM(R11+S11)</f>
        <v>10</v>
      </c>
      <c r="U11" s="8">
        <f t="shared" si="6"/>
        <v>-11</v>
      </c>
    </row>
    <row r="12" spans="1:21" ht="36.75" customHeight="1">
      <c r="A12" s="31" t="s">
        <v>17</v>
      </c>
      <c r="B12" s="5">
        <v>485</v>
      </c>
      <c r="C12" s="5">
        <v>580</v>
      </c>
      <c r="D12" s="5">
        <v>639</v>
      </c>
      <c r="E12" s="5">
        <f t="shared" si="4"/>
        <v>1219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0</v>
      </c>
      <c r="K12" s="6">
        <f t="shared" si="1"/>
        <v>1</v>
      </c>
      <c r="L12" s="6">
        <v>1</v>
      </c>
      <c r="M12" s="6">
        <v>0</v>
      </c>
      <c r="N12" s="6">
        <f t="shared" si="2"/>
        <v>1</v>
      </c>
      <c r="O12" s="6">
        <v>1</v>
      </c>
      <c r="P12" s="6">
        <v>0</v>
      </c>
      <c r="Q12" s="6">
        <f t="shared" si="3"/>
        <v>1</v>
      </c>
      <c r="R12" s="7">
        <v>1</v>
      </c>
      <c r="S12" s="7">
        <v>-1</v>
      </c>
      <c r="T12" s="7">
        <f>SUM(R12+S12)</f>
        <v>0</v>
      </c>
      <c r="U12" s="8">
        <f t="shared" si="6"/>
        <v>-1</v>
      </c>
    </row>
    <row r="13" spans="1:21" ht="36.75" customHeight="1" thickBot="1">
      <c r="A13" s="10" t="s">
        <v>20</v>
      </c>
      <c r="B13" s="11">
        <v>5148</v>
      </c>
      <c r="C13" s="11">
        <v>6784</v>
      </c>
      <c r="D13" s="11">
        <v>7061</v>
      </c>
      <c r="E13" s="5">
        <f t="shared" si="4"/>
        <v>13845</v>
      </c>
      <c r="F13" s="12">
        <v>4</v>
      </c>
      <c r="G13" s="12">
        <v>5</v>
      </c>
      <c r="H13" s="12">
        <f t="shared" si="0"/>
        <v>9</v>
      </c>
      <c r="I13" s="12">
        <v>5</v>
      </c>
      <c r="J13" s="12">
        <v>2</v>
      </c>
      <c r="K13" s="12">
        <f t="shared" si="1"/>
        <v>7</v>
      </c>
      <c r="L13" s="12">
        <v>12</v>
      </c>
      <c r="M13" s="12">
        <v>18</v>
      </c>
      <c r="N13" s="12">
        <f t="shared" si="2"/>
        <v>30</v>
      </c>
      <c r="O13" s="12">
        <v>19</v>
      </c>
      <c r="P13" s="12">
        <v>15</v>
      </c>
      <c r="Q13" s="12">
        <f t="shared" si="3"/>
        <v>34</v>
      </c>
      <c r="R13" s="13">
        <v>-2</v>
      </c>
      <c r="S13" s="13">
        <v>4</v>
      </c>
      <c r="T13" s="7">
        <f>SUM(R13+S13)</f>
        <v>2</v>
      </c>
      <c r="U13" s="8">
        <f t="shared" si="6"/>
        <v>0</v>
      </c>
    </row>
    <row r="14" spans="1:21" s="15" customFormat="1" ht="36.75" customHeight="1" thickTop="1" thickBot="1">
      <c r="A14" s="19" t="s">
        <v>18</v>
      </c>
      <c r="B14" s="20">
        <v>78917</v>
      </c>
      <c r="C14" s="24">
        <v>91966</v>
      </c>
      <c r="D14" s="24">
        <v>91734</v>
      </c>
      <c r="E14" s="20">
        <v>183700</v>
      </c>
      <c r="F14" s="20">
        <f>SUM(F7:F13)</f>
        <v>46</v>
      </c>
      <c r="G14" s="20">
        <f>SUM(G7:G13)</f>
        <v>40</v>
      </c>
      <c r="H14" s="20">
        <f t="shared" si="0"/>
        <v>86</v>
      </c>
      <c r="I14" s="20">
        <f t="shared" ref="I14:Q14" si="7">SUM(I7:I13)</f>
        <v>85</v>
      </c>
      <c r="J14" s="20">
        <f t="shared" si="7"/>
        <v>62</v>
      </c>
      <c r="K14" s="20">
        <f t="shared" si="7"/>
        <v>147</v>
      </c>
      <c r="L14" s="20">
        <f>SUM(L7:L13)</f>
        <v>587</v>
      </c>
      <c r="M14" s="20">
        <f t="shared" si="7"/>
        <v>263</v>
      </c>
      <c r="N14" s="20">
        <f>SUM(N7:N13)</f>
        <v>850</v>
      </c>
      <c r="O14" s="20">
        <f t="shared" si="7"/>
        <v>399</v>
      </c>
      <c r="P14" s="20">
        <f t="shared" si="7"/>
        <v>327</v>
      </c>
      <c r="Q14" s="20">
        <f t="shared" si="7"/>
        <v>726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63</v>
      </c>
    </row>
    <row r="15" spans="1:21" ht="36.75" customHeight="1" thickTop="1">
      <c r="A15" s="14" t="s">
        <v>19</v>
      </c>
      <c r="B15" s="22">
        <f>B14-B16</f>
        <v>375</v>
      </c>
      <c r="C15" s="22">
        <f>C14-C16</f>
        <v>149</v>
      </c>
      <c r="D15" s="22">
        <f>D14-D16</f>
        <v>-86</v>
      </c>
      <c r="E15" s="22">
        <f>C15+D15</f>
        <v>63</v>
      </c>
      <c r="F15" s="124">
        <f>H14-K14</f>
        <v>-61</v>
      </c>
      <c r="G15" s="125"/>
      <c r="H15" s="125"/>
      <c r="I15" s="125"/>
      <c r="J15" s="125"/>
      <c r="K15" s="126"/>
      <c r="L15" s="124">
        <f>N14-Q14</f>
        <v>124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78542</v>
      </c>
      <c r="C16" s="27">
        <v>91817</v>
      </c>
      <c r="D16" s="27">
        <v>91820</v>
      </c>
      <c r="E16" s="23">
        <v>183637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31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23"/>
    </row>
    <row r="7" spans="1:21" ht="36.75" customHeight="1">
      <c r="A7" s="30" t="s">
        <v>13</v>
      </c>
      <c r="B7" s="5">
        <v>20568</v>
      </c>
      <c r="C7" s="5">
        <v>22561</v>
      </c>
      <c r="D7" s="5">
        <v>21804</v>
      </c>
      <c r="E7" s="5">
        <f>SUM(C7:D7)</f>
        <v>44365</v>
      </c>
      <c r="F7" s="6">
        <v>8</v>
      </c>
      <c r="G7" s="6">
        <v>15</v>
      </c>
      <c r="H7" s="6">
        <f t="shared" ref="H7:H14" si="0">SUM(F7+G7)</f>
        <v>23</v>
      </c>
      <c r="I7" s="6">
        <v>24</v>
      </c>
      <c r="J7" s="6">
        <v>21</v>
      </c>
      <c r="K7" s="6">
        <f t="shared" ref="K7:K13" si="1">SUM(I7+J7)</f>
        <v>45</v>
      </c>
      <c r="L7" s="6">
        <v>141</v>
      </c>
      <c r="M7" s="6">
        <v>104</v>
      </c>
      <c r="N7" s="6">
        <f t="shared" ref="N7:N13" si="2">SUM(L7+M7)</f>
        <v>245</v>
      </c>
      <c r="O7" s="6">
        <v>289</v>
      </c>
      <c r="P7" s="6">
        <v>148</v>
      </c>
      <c r="Q7" s="6">
        <f t="shared" ref="Q7:Q13" si="3">SUM(O7+P7)</f>
        <v>437</v>
      </c>
      <c r="R7" s="7">
        <v>-41</v>
      </c>
      <c r="S7" s="7">
        <v>-7</v>
      </c>
      <c r="T7" s="7">
        <f>SUM(R7+S7)</f>
        <v>-48</v>
      </c>
      <c r="U7" s="8">
        <f>H7-K7+N7-Q7+T7</f>
        <v>-262</v>
      </c>
    </row>
    <row r="8" spans="1:21" ht="36.75" customHeight="1">
      <c r="A8" s="30" t="s">
        <v>25</v>
      </c>
      <c r="B8" s="5">
        <v>28213</v>
      </c>
      <c r="C8" s="5">
        <v>32395</v>
      </c>
      <c r="D8" s="5">
        <v>31710</v>
      </c>
      <c r="E8" s="5">
        <f t="shared" ref="E8:E13" si="4">SUM(C8:D8)</f>
        <v>64105</v>
      </c>
      <c r="F8" s="6">
        <v>10</v>
      </c>
      <c r="G8" s="6">
        <v>14</v>
      </c>
      <c r="H8" s="6">
        <f t="shared" si="0"/>
        <v>24</v>
      </c>
      <c r="I8" s="6">
        <v>38</v>
      </c>
      <c r="J8" s="6">
        <v>36</v>
      </c>
      <c r="K8" s="6">
        <f t="shared" si="1"/>
        <v>74</v>
      </c>
      <c r="L8" s="6">
        <v>219</v>
      </c>
      <c r="M8" s="6">
        <v>120</v>
      </c>
      <c r="N8" s="6">
        <f t="shared" si="2"/>
        <v>339</v>
      </c>
      <c r="O8" s="6">
        <v>221</v>
      </c>
      <c r="P8" s="6">
        <v>159</v>
      </c>
      <c r="Q8" s="6">
        <f t="shared" si="3"/>
        <v>380</v>
      </c>
      <c r="R8" s="7">
        <v>36</v>
      </c>
      <c r="S8" s="7">
        <v>17</v>
      </c>
      <c r="T8" s="7">
        <f t="shared" ref="T8:T9" si="5">SUM(R8+S8)</f>
        <v>53</v>
      </c>
      <c r="U8" s="8">
        <f t="shared" ref="U8:U13" si="6">H8-K8+N8-Q8+T8</f>
        <v>-38</v>
      </c>
    </row>
    <row r="9" spans="1:21" ht="36.75" customHeight="1">
      <c r="A9" s="30" t="s">
        <v>14</v>
      </c>
      <c r="B9" s="5">
        <v>10355</v>
      </c>
      <c r="C9" s="5">
        <v>12276</v>
      </c>
      <c r="D9" s="5">
        <v>12149</v>
      </c>
      <c r="E9" s="5">
        <f t="shared" si="4"/>
        <v>24425</v>
      </c>
      <c r="F9" s="6">
        <v>3</v>
      </c>
      <c r="G9" s="6">
        <v>6</v>
      </c>
      <c r="H9" s="6">
        <f t="shared" si="0"/>
        <v>9</v>
      </c>
      <c r="I9" s="6">
        <v>8</v>
      </c>
      <c r="J9" s="6">
        <v>10</v>
      </c>
      <c r="K9" s="6">
        <f t="shared" si="1"/>
        <v>18</v>
      </c>
      <c r="L9" s="6">
        <v>86</v>
      </c>
      <c r="M9" s="6">
        <v>59</v>
      </c>
      <c r="N9" s="6">
        <f t="shared" si="2"/>
        <v>145</v>
      </c>
      <c r="O9" s="6">
        <v>90</v>
      </c>
      <c r="P9" s="6">
        <v>77</v>
      </c>
      <c r="Q9" s="6">
        <f t="shared" si="3"/>
        <v>167</v>
      </c>
      <c r="R9" s="7">
        <v>9</v>
      </c>
      <c r="S9" s="7">
        <v>-6</v>
      </c>
      <c r="T9" s="7">
        <f t="shared" si="5"/>
        <v>3</v>
      </c>
      <c r="U9" s="8">
        <f t="shared" si="6"/>
        <v>-28</v>
      </c>
    </row>
    <row r="10" spans="1:21" ht="36.75" customHeight="1">
      <c r="A10" s="30" t="s">
        <v>15</v>
      </c>
      <c r="B10" s="5">
        <v>9619</v>
      </c>
      <c r="C10" s="5">
        <v>11819</v>
      </c>
      <c r="D10" s="5">
        <v>12329</v>
      </c>
      <c r="E10" s="5">
        <f t="shared" si="4"/>
        <v>24148</v>
      </c>
      <c r="F10" s="6">
        <v>8</v>
      </c>
      <c r="G10" s="6">
        <v>12</v>
      </c>
      <c r="H10" s="6">
        <f t="shared" si="0"/>
        <v>20</v>
      </c>
      <c r="I10" s="6">
        <v>7</v>
      </c>
      <c r="J10" s="6">
        <v>8</v>
      </c>
      <c r="K10" s="6">
        <f t="shared" si="1"/>
        <v>15</v>
      </c>
      <c r="L10" s="6">
        <v>68</v>
      </c>
      <c r="M10" s="6">
        <v>42</v>
      </c>
      <c r="N10" s="6">
        <f t="shared" si="2"/>
        <v>110</v>
      </c>
      <c r="O10" s="6">
        <v>90</v>
      </c>
      <c r="P10" s="6">
        <v>77</v>
      </c>
      <c r="Q10" s="6">
        <f t="shared" si="3"/>
        <v>167</v>
      </c>
      <c r="R10" s="7">
        <v>-15</v>
      </c>
      <c r="S10" s="7">
        <v>-12</v>
      </c>
      <c r="T10" s="7">
        <f>SUM(R10+S10)</f>
        <v>-27</v>
      </c>
      <c r="U10" s="8">
        <f t="shared" si="6"/>
        <v>-79</v>
      </c>
    </row>
    <row r="11" spans="1:21" ht="36.75" customHeight="1">
      <c r="A11" s="30" t="s">
        <v>16</v>
      </c>
      <c r="B11" s="5">
        <v>3653</v>
      </c>
      <c r="C11" s="5">
        <v>4680</v>
      </c>
      <c r="D11" s="5">
        <v>4812</v>
      </c>
      <c r="E11" s="5">
        <f t="shared" si="4"/>
        <v>9492</v>
      </c>
      <c r="F11" s="6">
        <v>3</v>
      </c>
      <c r="G11" s="6">
        <v>1</v>
      </c>
      <c r="H11" s="6">
        <f t="shared" si="0"/>
        <v>4</v>
      </c>
      <c r="I11" s="6">
        <v>3</v>
      </c>
      <c r="J11" s="6">
        <v>5</v>
      </c>
      <c r="K11" s="6">
        <f t="shared" si="1"/>
        <v>8</v>
      </c>
      <c r="L11" s="6">
        <v>21</v>
      </c>
      <c r="M11" s="6">
        <v>16</v>
      </c>
      <c r="N11" s="6">
        <f t="shared" si="2"/>
        <v>37</v>
      </c>
      <c r="O11" s="6">
        <v>30</v>
      </c>
      <c r="P11" s="6">
        <v>25</v>
      </c>
      <c r="Q11" s="6">
        <f t="shared" si="3"/>
        <v>55</v>
      </c>
      <c r="R11" s="7">
        <v>3</v>
      </c>
      <c r="S11" s="7">
        <v>6</v>
      </c>
      <c r="T11" s="7">
        <f>SUM(R11+S11)</f>
        <v>9</v>
      </c>
      <c r="U11" s="8">
        <f t="shared" si="6"/>
        <v>-13</v>
      </c>
    </row>
    <row r="12" spans="1:21" ht="36.75" customHeight="1">
      <c r="A12" s="30" t="s">
        <v>17</v>
      </c>
      <c r="B12" s="5">
        <v>484</v>
      </c>
      <c r="C12" s="5">
        <v>580</v>
      </c>
      <c r="D12" s="5">
        <v>640</v>
      </c>
      <c r="E12" s="5">
        <f t="shared" si="4"/>
        <v>1220</v>
      </c>
      <c r="F12" s="6">
        <v>0</v>
      </c>
      <c r="G12" s="6">
        <v>0</v>
      </c>
      <c r="H12" s="6">
        <f t="shared" si="0"/>
        <v>0</v>
      </c>
      <c r="I12" s="6">
        <v>2</v>
      </c>
      <c r="J12" s="6">
        <v>0</v>
      </c>
      <c r="K12" s="6">
        <f t="shared" si="1"/>
        <v>2</v>
      </c>
      <c r="L12" s="6">
        <v>1</v>
      </c>
      <c r="M12" s="6">
        <v>0</v>
      </c>
      <c r="N12" s="6">
        <f t="shared" si="2"/>
        <v>1</v>
      </c>
      <c r="O12" s="6">
        <v>2</v>
      </c>
      <c r="P12" s="6">
        <v>1</v>
      </c>
      <c r="Q12" s="6">
        <f t="shared" si="3"/>
        <v>3</v>
      </c>
      <c r="R12" s="7">
        <v>1</v>
      </c>
      <c r="S12" s="7">
        <v>-1</v>
      </c>
      <c r="T12" s="7">
        <f>SUM(R12+S12)</f>
        <v>0</v>
      </c>
      <c r="U12" s="8">
        <f t="shared" si="6"/>
        <v>-4</v>
      </c>
    </row>
    <row r="13" spans="1:21" ht="36.75" customHeight="1" thickBot="1">
      <c r="A13" s="10" t="s">
        <v>20</v>
      </c>
      <c r="B13" s="11">
        <v>5138</v>
      </c>
      <c r="C13" s="11">
        <v>6794</v>
      </c>
      <c r="D13" s="11">
        <v>7051</v>
      </c>
      <c r="E13" s="5">
        <f t="shared" si="4"/>
        <v>13845</v>
      </c>
      <c r="F13" s="12">
        <v>3</v>
      </c>
      <c r="G13" s="12">
        <v>5</v>
      </c>
      <c r="H13" s="12">
        <f t="shared" si="0"/>
        <v>8</v>
      </c>
      <c r="I13" s="12">
        <v>11</v>
      </c>
      <c r="J13" s="12">
        <v>5</v>
      </c>
      <c r="K13" s="12">
        <f t="shared" si="1"/>
        <v>16</v>
      </c>
      <c r="L13" s="12">
        <v>15</v>
      </c>
      <c r="M13" s="12">
        <v>13</v>
      </c>
      <c r="N13" s="12">
        <f t="shared" si="2"/>
        <v>28</v>
      </c>
      <c r="O13" s="12">
        <v>59</v>
      </c>
      <c r="P13" s="12">
        <v>46</v>
      </c>
      <c r="Q13" s="12">
        <f t="shared" si="3"/>
        <v>105</v>
      </c>
      <c r="R13" s="13">
        <v>7</v>
      </c>
      <c r="S13" s="13">
        <v>3</v>
      </c>
      <c r="T13" s="7">
        <f>SUM(R13+S13)</f>
        <v>10</v>
      </c>
      <c r="U13" s="8">
        <f t="shared" si="6"/>
        <v>-75</v>
      </c>
    </row>
    <row r="14" spans="1:21" s="15" customFormat="1" ht="36.75" customHeight="1" thickTop="1" thickBot="1">
      <c r="A14" s="19" t="s">
        <v>18</v>
      </c>
      <c r="B14" s="20">
        <v>78542</v>
      </c>
      <c r="C14" s="24">
        <v>91817</v>
      </c>
      <c r="D14" s="24">
        <v>91820</v>
      </c>
      <c r="E14" s="20">
        <v>183637</v>
      </c>
      <c r="F14" s="20">
        <f>SUM(F7:F13)</f>
        <v>35</v>
      </c>
      <c r="G14" s="20">
        <f>SUM(G7:G13)</f>
        <v>53</v>
      </c>
      <c r="H14" s="20">
        <f t="shared" si="0"/>
        <v>88</v>
      </c>
      <c r="I14" s="20">
        <f t="shared" ref="I14:Q14" si="7">SUM(I7:I13)</f>
        <v>93</v>
      </c>
      <c r="J14" s="20">
        <f t="shared" si="7"/>
        <v>85</v>
      </c>
      <c r="K14" s="20">
        <f t="shared" si="7"/>
        <v>178</v>
      </c>
      <c r="L14" s="20">
        <f>SUM(L7:L13)</f>
        <v>551</v>
      </c>
      <c r="M14" s="20">
        <f t="shared" si="7"/>
        <v>354</v>
      </c>
      <c r="N14" s="20">
        <f>SUM(N7:N13)</f>
        <v>905</v>
      </c>
      <c r="O14" s="20">
        <f t="shared" si="7"/>
        <v>781</v>
      </c>
      <c r="P14" s="20">
        <f t="shared" si="7"/>
        <v>533</v>
      </c>
      <c r="Q14" s="20">
        <f t="shared" si="7"/>
        <v>1314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-499</v>
      </c>
    </row>
    <row r="15" spans="1:21" ht="36.75" customHeight="1" thickTop="1">
      <c r="A15" s="14" t="s">
        <v>19</v>
      </c>
      <c r="B15" s="22">
        <f>B14-B16</f>
        <v>115</v>
      </c>
      <c r="C15" s="22">
        <f>C14-C16</f>
        <v>-288</v>
      </c>
      <c r="D15" s="22">
        <f>D14-D16</f>
        <v>-211</v>
      </c>
      <c r="E15" s="22">
        <f>C15+D15</f>
        <v>-499</v>
      </c>
      <c r="F15" s="124">
        <f>H14-K14</f>
        <v>-90</v>
      </c>
      <c r="G15" s="125"/>
      <c r="H15" s="125"/>
      <c r="I15" s="125"/>
      <c r="J15" s="125"/>
      <c r="K15" s="126"/>
      <c r="L15" s="124">
        <f>N14-Q14</f>
        <v>-409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78427</v>
      </c>
      <c r="C16" s="27">
        <v>92105</v>
      </c>
      <c r="D16" s="27">
        <v>92031</v>
      </c>
      <c r="E16" s="23">
        <v>184136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10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30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23"/>
    </row>
    <row r="7" spans="1:21" ht="36.75" customHeight="1">
      <c r="A7" s="29" t="s">
        <v>13</v>
      </c>
      <c r="B7" s="5">
        <v>20675</v>
      </c>
      <c r="C7" s="5">
        <v>22766</v>
      </c>
      <c r="D7" s="5">
        <v>21861</v>
      </c>
      <c r="E7" s="5">
        <f>SUM(C7:D7)</f>
        <v>44627</v>
      </c>
      <c r="F7" s="6">
        <v>6</v>
      </c>
      <c r="G7" s="6">
        <v>8</v>
      </c>
      <c r="H7" s="6">
        <f t="shared" ref="H7:H14" si="0">SUM(F7+G7)</f>
        <v>14</v>
      </c>
      <c r="I7" s="6">
        <v>35</v>
      </c>
      <c r="J7" s="6">
        <v>28</v>
      </c>
      <c r="K7" s="6">
        <f t="shared" ref="K7:K13" si="1">SUM(I7+J7)</f>
        <v>63</v>
      </c>
      <c r="L7" s="6">
        <v>30</v>
      </c>
      <c r="M7" s="6">
        <v>31</v>
      </c>
      <c r="N7" s="6">
        <f t="shared" ref="N7:N13" si="2">SUM(L7+M7)</f>
        <v>61</v>
      </c>
      <c r="O7" s="6">
        <v>56</v>
      </c>
      <c r="P7" s="6">
        <v>34</v>
      </c>
      <c r="Q7" s="6">
        <f t="shared" ref="Q7:Q13" si="3">SUM(O7+P7)</f>
        <v>90</v>
      </c>
      <c r="R7" s="7">
        <v>-16</v>
      </c>
      <c r="S7" s="7">
        <v>9</v>
      </c>
      <c r="T7" s="7">
        <f>SUM(R7+S7)</f>
        <v>-7</v>
      </c>
      <c r="U7" s="8">
        <f>H7-K7+N7-Q7+T7</f>
        <v>-85</v>
      </c>
    </row>
    <row r="8" spans="1:21" ht="36.75" customHeight="1">
      <c r="A8" s="29" t="s">
        <v>25</v>
      </c>
      <c r="B8" s="5">
        <v>28077</v>
      </c>
      <c r="C8" s="5">
        <v>32392</v>
      </c>
      <c r="D8" s="5">
        <v>31751</v>
      </c>
      <c r="E8" s="5">
        <f t="shared" ref="E8:E13" si="4">SUM(C8:D8)</f>
        <v>64143</v>
      </c>
      <c r="F8" s="6">
        <v>17</v>
      </c>
      <c r="G8" s="6">
        <v>15</v>
      </c>
      <c r="H8" s="6">
        <f t="shared" si="0"/>
        <v>32</v>
      </c>
      <c r="I8" s="6">
        <v>39</v>
      </c>
      <c r="J8" s="6">
        <v>30</v>
      </c>
      <c r="K8" s="6">
        <f t="shared" si="1"/>
        <v>69</v>
      </c>
      <c r="L8" s="6">
        <v>87</v>
      </c>
      <c r="M8" s="6">
        <v>34</v>
      </c>
      <c r="N8" s="6">
        <f t="shared" si="2"/>
        <v>121</v>
      </c>
      <c r="O8" s="6">
        <v>65</v>
      </c>
      <c r="P8" s="6">
        <v>57</v>
      </c>
      <c r="Q8" s="6">
        <f t="shared" si="3"/>
        <v>122</v>
      </c>
      <c r="R8" s="7">
        <v>17</v>
      </c>
      <c r="S8" s="7">
        <v>1</v>
      </c>
      <c r="T8" s="7">
        <f t="shared" ref="T8:T9" si="5">SUM(R8+S8)</f>
        <v>18</v>
      </c>
      <c r="U8" s="8">
        <f t="shared" ref="U8:U13" si="6">H8-K8+N8-Q8+T8</f>
        <v>-20</v>
      </c>
    </row>
    <row r="9" spans="1:21" ht="36.75" customHeight="1">
      <c r="A9" s="29" t="s">
        <v>14</v>
      </c>
      <c r="B9" s="5">
        <v>10298</v>
      </c>
      <c r="C9" s="5">
        <v>12276</v>
      </c>
      <c r="D9" s="5">
        <v>12177</v>
      </c>
      <c r="E9" s="5">
        <f t="shared" si="4"/>
        <v>24453</v>
      </c>
      <c r="F9" s="6">
        <v>2</v>
      </c>
      <c r="G9" s="6">
        <v>5</v>
      </c>
      <c r="H9" s="6">
        <f t="shared" si="0"/>
        <v>7</v>
      </c>
      <c r="I9" s="6">
        <v>13</v>
      </c>
      <c r="J9" s="6">
        <v>15</v>
      </c>
      <c r="K9" s="6">
        <f t="shared" si="1"/>
        <v>28</v>
      </c>
      <c r="L9" s="6">
        <v>12</v>
      </c>
      <c r="M9" s="6">
        <v>11</v>
      </c>
      <c r="N9" s="6">
        <f t="shared" si="2"/>
        <v>23</v>
      </c>
      <c r="O9" s="6">
        <v>27</v>
      </c>
      <c r="P9" s="6">
        <v>26</v>
      </c>
      <c r="Q9" s="6">
        <f t="shared" si="3"/>
        <v>53</v>
      </c>
      <c r="R9" s="7">
        <v>7</v>
      </c>
      <c r="S9" s="7">
        <v>1</v>
      </c>
      <c r="T9" s="7">
        <f t="shared" si="5"/>
        <v>8</v>
      </c>
      <c r="U9" s="8">
        <f t="shared" si="6"/>
        <v>-43</v>
      </c>
    </row>
    <row r="10" spans="1:21" ht="36.75" customHeight="1">
      <c r="A10" s="29" t="s">
        <v>15</v>
      </c>
      <c r="B10" s="5">
        <v>9597</v>
      </c>
      <c r="C10" s="5">
        <v>11855</v>
      </c>
      <c r="D10" s="5">
        <v>12372</v>
      </c>
      <c r="E10" s="5">
        <f t="shared" si="4"/>
        <v>24227</v>
      </c>
      <c r="F10" s="6">
        <v>12</v>
      </c>
      <c r="G10" s="6">
        <v>8</v>
      </c>
      <c r="H10" s="6">
        <f t="shared" si="0"/>
        <v>20</v>
      </c>
      <c r="I10" s="6">
        <v>15</v>
      </c>
      <c r="J10" s="6">
        <v>5</v>
      </c>
      <c r="K10" s="6">
        <f t="shared" si="1"/>
        <v>20</v>
      </c>
      <c r="L10" s="6">
        <v>17</v>
      </c>
      <c r="M10" s="6">
        <v>21</v>
      </c>
      <c r="N10" s="6">
        <f t="shared" si="2"/>
        <v>38</v>
      </c>
      <c r="O10" s="6">
        <v>25</v>
      </c>
      <c r="P10" s="6">
        <v>21</v>
      </c>
      <c r="Q10" s="6">
        <f t="shared" si="3"/>
        <v>46</v>
      </c>
      <c r="R10" s="7">
        <v>-10</v>
      </c>
      <c r="S10" s="7">
        <v>-13</v>
      </c>
      <c r="T10" s="7">
        <f>SUM(R10+S10)</f>
        <v>-23</v>
      </c>
      <c r="U10" s="8">
        <f t="shared" si="6"/>
        <v>-31</v>
      </c>
    </row>
    <row r="11" spans="1:21" ht="36.75" customHeight="1">
      <c r="A11" s="29" t="s">
        <v>16</v>
      </c>
      <c r="B11" s="5">
        <v>3643</v>
      </c>
      <c r="C11" s="5">
        <v>4686</v>
      </c>
      <c r="D11" s="5">
        <v>4819</v>
      </c>
      <c r="E11" s="5">
        <f t="shared" si="4"/>
        <v>9505</v>
      </c>
      <c r="F11" s="6">
        <v>2</v>
      </c>
      <c r="G11" s="6">
        <v>1</v>
      </c>
      <c r="H11" s="6">
        <f t="shared" si="0"/>
        <v>3</v>
      </c>
      <c r="I11" s="6">
        <v>7</v>
      </c>
      <c r="J11" s="6">
        <v>5</v>
      </c>
      <c r="K11" s="6">
        <f t="shared" si="1"/>
        <v>12</v>
      </c>
      <c r="L11" s="6">
        <v>7</v>
      </c>
      <c r="M11" s="6">
        <v>9</v>
      </c>
      <c r="N11" s="6">
        <f t="shared" si="2"/>
        <v>16</v>
      </c>
      <c r="O11" s="6">
        <v>7</v>
      </c>
      <c r="P11" s="6">
        <v>9</v>
      </c>
      <c r="Q11" s="6">
        <f t="shared" si="3"/>
        <v>16</v>
      </c>
      <c r="R11" s="7">
        <v>4</v>
      </c>
      <c r="S11" s="7">
        <v>3</v>
      </c>
      <c r="T11" s="7">
        <f>SUM(R11+S11)</f>
        <v>7</v>
      </c>
      <c r="U11" s="8">
        <f t="shared" si="6"/>
        <v>-2</v>
      </c>
    </row>
    <row r="12" spans="1:21" ht="36.75" customHeight="1">
      <c r="A12" s="29" t="s">
        <v>17</v>
      </c>
      <c r="B12" s="5">
        <v>482</v>
      </c>
      <c r="C12" s="5">
        <v>582</v>
      </c>
      <c r="D12" s="5">
        <v>642</v>
      </c>
      <c r="E12" s="5">
        <f t="shared" si="4"/>
        <v>1224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2</v>
      </c>
      <c r="K12" s="6">
        <f t="shared" si="1"/>
        <v>3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0</v>
      </c>
      <c r="Q12" s="6">
        <f t="shared" si="3"/>
        <v>0</v>
      </c>
      <c r="R12" s="7">
        <v>1</v>
      </c>
      <c r="S12" s="7">
        <v>1</v>
      </c>
      <c r="T12" s="7">
        <f>SUM(R12+S12)</f>
        <v>2</v>
      </c>
      <c r="U12" s="8">
        <f t="shared" si="6"/>
        <v>-1</v>
      </c>
    </row>
    <row r="13" spans="1:21" ht="36.75" customHeight="1" thickBot="1">
      <c r="A13" s="10" t="s">
        <v>20</v>
      </c>
      <c r="B13" s="11">
        <v>5143</v>
      </c>
      <c r="C13" s="11">
        <v>6839</v>
      </c>
      <c r="D13" s="11">
        <v>7081</v>
      </c>
      <c r="E13" s="5">
        <f t="shared" si="4"/>
        <v>13920</v>
      </c>
      <c r="F13" s="12">
        <v>2</v>
      </c>
      <c r="G13" s="12">
        <v>4</v>
      </c>
      <c r="H13" s="12">
        <f t="shared" si="0"/>
        <v>6</v>
      </c>
      <c r="I13" s="12">
        <v>7</v>
      </c>
      <c r="J13" s="12">
        <v>6</v>
      </c>
      <c r="K13" s="12">
        <f t="shared" si="1"/>
        <v>13</v>
      </c>
      <c r="L13" s="12">
        <v>6</v>
      </c>
      <c r="M13" s="12">
        <v>4</v>
      </c>
      <c r="N13" s="12">
        <f t="shared" si="2"/>
        <v>10</v>
      </c>
      <c r="O13" s="12">
        <v>11</v>
      </c>
      <c r="P13" s="12">
        <v>8</v>
      </c>
      <c r="Q13" s="12">
        <f t="shared" si="3"/>
        <v>19</v>
      </c>
      <c r="R13" s="13">
        <v>-3</v>
      </c>
      <c r="S13" s="13">
        <v>-2</v>
      </c>
      <c r="T13" s="7">
        <f>SUM(R13+S13)</f>
        <v>-5</v>
      </c>
      <c r="U13" s="8">
        <f t="shared" si="6"/>
        <v>-21</v>
      </c>
    </row>
    <row r="14" spans="1:21" s="15" customFormat="1" ht="36.75" customHeight="1" thickTop="1" thickBot="1">
      <c r="A14" s="19" t="s">
        <v>18</v>
      </c>
      <c r="B14" s="20">
        <v>78427</v>
      </c>
      <c r="C14" s="24">
        <v>92105</v>
      </c>
      <c r="D14" s="24">
        <v>92031</v>
      </c>
      <c r="E14" s="20">
        <v>184136</v>
      </c>
      <c r="F14" s="20">
        <f>SUM(F7:F13)</f>
        <v>41</v>
      </c>
      <c r="G14" s="20">
        <f>SUM(G7:G13)</f>
        <v>41</v>
      </c>
      <c r="H14" s="20">
        <f t="shared" si="0"/>
        <v>82</v>
      </c>
      <c r="I14" s="20">
        <f t="shared" ref="I14:Q14" si="7">SUM(I7:I13)</f>
        <v>117</v>
      </c>
      <c r="J14" s="20">
        <f t="shared" si="7"/>
        <v>91</v>
      </c>
      <c r="K14" s="20">
        <f t="shared" si="7"/>
        <v>208</v>
      </c>
      <c r="L14" s="20">
        <f>SUM(L7:L13)</f>
        <v>159</v>
      </c>
      <c r="M14" s="20">
        <f t="shared" si="7"/>
        <v>110</v>
      </c>
      <c r="N14" s="20">
        <f t="shared" si="7"/>
        <v>269</v>
      </c>
      <c r="O14" s="20">
        <f t="shared" si="7"/>
        <v>191</v>
      </c>
      <c r="P14" s="20">
        <f t="shared" si="7"/>
        <v>155</v>
      </c>
      <c r="Q14" s="20">
        <f t="shared" si="7"/>
        <v>346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-203</v>
      </c>
    </row>
    <row r="15" spans="1:21" ht="36.75" customHeight="1" thickTop="1">
      <c r="A15" s="14" t="s">
        <v>19</v>
      </c>
      <c r="B15" s="22">
        <f>B14-B16</f>
        <v>-50</v>
      </c>
      <c r="C15" s="22">
        <f>C14-C16</f>
        <v>-108</v>
      </c>
      <c r="D15" s="22">
        <f>D14-D16</f>
        <v>-95</v>
      </c>
      <c r="E15" s="22">
        <f>C15+D15</f>
        <v>-203</v>
      </c>
      <c r="F15" s="124">
        <f>H14-K14</f>
        <v>-126</v>
      </c>
      <c r="G15" s="125"/>
      <c r="H15" s="125"/>
      <c r="I15" s="125"/>
      <c r="J15" s="125"/>
      <c r="K15" s="126"/>
      <c r="L15" s="124">
        <f>N14-Q14</f>
        <v>-77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78477</v>
      </c>
      <c r="C16" s="27">
        <v>92213</v>
      </c>
      <c r="D16" s="27">
        <v>92126</v>
      </c>
      <c r="E16" s="23">
        <v>184339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8" width="7.875" style="2" bestFit="1" customWidth="1"/>
    <col min="19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29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123"/>
    </row>
    <row r="7" spans="1:21" ht="36.75" customHeight="1">
      <c r="A7" s="28" t="s">
        <v>13</v>
      </c>
      <c r="B7" s="5">
        <v>20722</v>
      </c>
      <c r="C7" s="5">
        <v>22837</v>
      </c>
      <c r="D7" s="5">
        <v>21875</v>
      </c>
      <c r="E7" s="5">
        <f>SUM(C7:D7)</f>
        <v>44712</v>
      </c>
      <c r="F7" s="6">
        <v>16</v>
      </c>
      <c r="G7" s="6">
        <v>7</v>
      </c>
      <c r="H7" s="6">
        <f t="shared" ref="H7:H14" si="0">SUM(F7+G7)</f>
        <v>23</v>
      </c>
      <c r="I7" s="6">
        <v>30</v>
      </c>
      <c r="J7" s="6">
        <v>29</v>
      </c>
      <c r="K7" s="6">
        <f t="shared" ref="K7:K13" si="1">SUM(I7+J7)</f>
        <v>59</v>
      </c>
      <c r="L7" s="6">
        <v>43</v>
      </c>
      <c r="M7" s="6">
        <v>33</v>
      </c>
      <c r="N7" s="6">
        <f t="shared" ref="N7:N13" si="2">SUM(L7+M7)</f>
        <v>76</v>
      </c>
      <c r="O7" s="6">
        <v>72</v>
      </c>
      <c r="P7" s="6">
        <v>29</v>
      </c>
      <c r="Q7" s="6">
        <f t="shared" ref="Q7:Q13" si="3">SUM(O7+P7)</f>
        <v>101</v>
      </c>
      <c r="R7" s="7">
        <v>-25</v>
      </c>
      <c r="S7" s="7">
        <v>4</v>
      </c>
      <c r="T7" s="7">
        <f>SUM(R7+S7)</f>
        <v>-21</v>
      </c>
      <c r="U7" s="8">
        <f>H7-K7+N7-Q7+T7</f>
        <v>-82</v>
      </c>
    </row>
    <row r="8" spans="1:21" ht="36.75" customHeight="1">
      <c r="A8" s="28" t="s">
        <v>25</v>
      </c>
      <c r="B8" s="5">
        <v>28054</v>
      </c>
      <c r="C8" s="5">
        <v>32375</v>
      </c>
      <c r="D8" s="5">
        <v>31788</v>
      </c>
      <c r="E8" s="5">
        <f t="shared" ref="E8:E13" si="4">SUM(C8:D8)</f>
        <v>64163</v>
      </c>
      <c r="F8" s="6">
        <v>23</v>
      </c>
      <c r="G8" s="6">
        <v>19</v>
      </c>
      <c r="H8" s="6">
        <f t="shared" si="0"/>
        <v>42</v>
      </c>
      <c r="I8" s="6">
        <v>34</v>
      </c>
      <c r="J8" s="6">
        <v>41</v>
      </c>
      <c r="K8" s="6">
        <f t="shared" si="1"/>
        <v>75</v>
      </c>
      <c r="L8" s="6">
        <v>55</v>
      </c>
      <c r="M8" s="6">
        <v>33</v>
      </c>
      <c r="N8" s="6">
        <f t="shared" si="2"/>
        <v>88</v>
      </c>
      <c r="O8" s="6">
        <v>75</v>
      </c>
      <c r="P8" s="6">
        <v>46</v>
      </c>
      <c r="Q8" s="6">
        <f t="shared" si="3"/>
        <v>121</v>
      </c>
      <c r="R8" s="7">
        <v>15</v>
      </c>
      <c r="S8" s="7">
        <v>-5</v>
      </c>
      <c r="T8" s="7">
        <f t="shared" ref="T8:T9" si="5">SUM(R8+S8)</f>
        <v>10</v>
      </c>
      <c r="U8" s="8">
        <f t="shared" ref="U8:U13" si="6">H8-K8+N8-Q8+T8</f>
        <v>-56</v>
      </c>
    </row>
    <row r="9" spans="1:21" ht="36.75" customHeight="1">
      <c r="A9" s="28" t="s">
        <v>14</v>
      </c>
      <c r="B9" s="5">
        <v>10310</v>
      </c>
      <c r="C9" s="5">
        <v>12295</v>
      </c>
      <c r="D9" s="5">
        <v>12201</v>
      </c>
      <c r="E9" s="5">
        <f t="shared" si="4"/>
        <v>24496</v>
      </c>
      <c r="F9" s="6">
        <v>8</v>
      </c>
      <c r="G9" s="6">
        <v>2</v>
      </c>
      <c r="H9" s="6">
        <f t="shared" si="0"/>
        <v>10</v>
      </c>
      <c r="I9" s="6">
        <v>17</v>
      </c>
      <c r="J9" s="6">
        <v>18</v>
      </c>
      <c r="K9" s="6">
        <f t="shared" si="1"/>
        <v>35</v>
      </c>
      <c r="L9" s="6">
        <v>14</v>
      </c>
      <c r="M9" s="6">
        <v>13</v>
      </c>
      <c r="N9" s="6">
        <f t="shared" si="2"/>
        <v>27</v>
      </c>
      <c r="O9" s="6">
        <v>29</v>
      </c>
      <c r="P9" s="6">
        <v>15</v>
      </c>
      <c r="Q9" s="6">
        <f t="shared" si="3"/>
        <v>44</v>
      </c>
      <c r="R9" s="7">
        <v>9</v>
      </c>
      <c r="S9" s="7">
        <v>2</v>
      </c>
      <c r="T9" s="7">
        <f t="shared" si="5"/>
        <v>11</v>
      </c>
      <c r="U9" s="8">
        <f t="shared" si="6"/>
        <v>-31</v>
      </c>
    </row>
    <row r="10" spans="1:21" ht="36.75" customHeight="1">
      <c r="A10" s="28" t="s">
        <v>15</v>
      </c>
      <c r="B10" s="5">
        <v>9607</v>
      </c>
      <c r="C10" s="5">
        <v>11876</v>
      </c>
      <c r="D10" s="5">
        <v>12382</v>
      </c>
      <c r="E10" s="5">
        <f t="shared" si="4"/>
        <v>24258</v>
      </c>
      <c r="F10" s="6">
        <v>6</v>
      </c>
      <c r="G10" s="6">
        <v>0</v>
      </c>
      <c r="H10" s="6">
        <f t="shared" si="0"/>
        <v>6</v>
      </c>
      <c r="I10" s="6">
        <v>7</v>
      </c>
      <c r="J10" s="6">
        <v>9</v>
      </c>
      <c r="K10" s="6">
        <f t="shared" si="1"/>
        <v>16</v>
      </c>
      <c r="L10" s="6">
        <v>20</v>
      </c>
      <c r="M10" s="6">
        <v>11</v>
      </c>
      <c r="N10" s="6">
        <f t="shared" si="2"/>
        <v>31</v>
      </c>
      <c r="O10" s="6">
        <v>28</v>
      </c>
      <c r="P10" s="6">
        <v>14</v>
      </c>
      <c r="Q10" s="6">
        <f t="shared" si="3"/>
        <v>42</v>
      </c>
      <c r="R10" s="7">
        <v>-4</v>
      </c>
      <c r="S10" s="7">
        <v>-3</v>
      </c>
      <c r="T10" s="7">
        <f>SUM(R10+S10)</f>
        <v>-7</v>
      </c>
      <c r="U10" s="8">
        <f t="shared" si="6"/>
        <v>-28</v>
      </c>
    </row>
    <row r="11" spans="1:21" ht="36.75" customHeight="1">
      <c r="A11" s="28" t="s">
        <v>16</v>
      </c>
      <c r="B11" s="5">
        <v>3646</v>
      </c>
      <c r="C11" s="5">
        <v>4687</v>
      </c>
      <c r="D11" s="5">
        <v>4820</v>
      </c>
      <c r="E11" s="5">
        <f t="shared" si="4"/>
        <v>9507</v>
      </c>
      <c r="F11" s="6">
        <v>3</v>
      </c>
      <c r="G11" s="6">
        <v>3</v>
      </c>
      <c r="H11" s="6">
        <f t="shared" si="0"/>
        <v>6</v>
      </c>
      <c r="I11" s="6">
        <v>6</v>
      </c>
      <c r="J11" s="6">
        <v>4</v>
      </c>
      <c r="K11" s="6">
        <f t="shared" si="1"/>
        <v>10</v>
      </c>
      <c r="L11" s="6">
        <v>3</v>
      </c>
      <c r="M11" s="6">
        <v>0</v>
      </c>
      <c r="N11" s="6">
        <f t="shared" si="2"/>
        <v>3</v>
      </c>
      <c r="O11" s="6">
        <v>7</v>
      </c>
      <c r="P11" s="6">
        <v>7</v>
      </c>
      <c r="Q11" s="6">
        <f t="shared" si="3"/>
        <v>14</v>
      </c>
      <c r="R11" s="7">
        <v>4</v>
      </c>
      <c r="S11" s="7">
        <v>3</v>
      </c>
      <c r="T11" s="7">
        <f>SUM(R11+S11)</f>
        <v>7</v>
      </c>
      <c r="U11" s="8">
        <f t="shared" si="6"/>
        <v>-8</v>
      </c>
    </row>
    <row r="12" spans="1:21" ht="36.75" customHeight="1">
      <c r="A12" s="28" t="s">
        <v>17</v>
      </c>
      <c r="B12" s="5">
        <v>483</v>
      </c>
      <c r="C12" s="5">
        <v>582</v>
      </c>
      <c r="D12" s="5">
        <v>643</v>
      </c>
      <c r="E12" s="5">
        <f t="shared" si="4"/>
        <v>1225</v>
      </c>
      <c r="F12" s="6">
        <v>0</v>
      </c>
      <c r="G12" s="6">
        <v>0</v>
      </c>
      <c r="H12" s="6">
        <f t="shared" si="0"/>
        <v>0</v>
      </c>
      <c r="I12" s="6">
        <v>2</v>
      </c>
      <c r="J12" s="6">
        <v>2</v>
      </c>
      <c r="K12" s="6">
        <f t="shared" si="1"/>
        <v>4</v>
      </c>
      <c r="L12" s="6">
        <v>1</v>
      </c>
      <c r="M12" s="6">
        <v>0</v>
      </c>
      <c r="N12" s="6">
        <f t="shared" si="2"/>
        <v>1</v>
      </c>
      <c r="O12" s="6">
        <v>0</v>
      </c>
      <c r="P12" s="6">
        <v>1</v>
      </c>
      <c r="Q12" s="6">
        <f t="shared" si="3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-4</v>
      </c>
    </row>
    <row r="13" spans="1:21" ht="36.75" customHeight="1" thickBot="1">
      <c r="A13" s="10" t="s">
        <v>20</v>
      </c>
      <c r="B13" s="11">
        <v>5143</v>
      </c>
      <c r="C13" s="11">
        <v>6852</v>
      </c>
      <c r="D13" s="11">
        <v>7089</v>
      </c>
      <c r="E13" s="5">
        <f t="shared" si="4"/>
        <v>13941</v>
      </c>
      <c r="F13" s="12">
        <v>3</v>
      </c>
      <c r="G13" s="12">
        <v>3</v>
      </c>
      <c r="H13" s="12">
        <f t="shared" si="0"/>
        <v>6</v>
      </c>
      <c r="I13" s="12">
        <v>6</v>
      </c>
      <c r="J13" s="12">
        <v>7</v>
      </c>
      <c r="K13" s="12">
        <f t="shared" si="1"/>
        <v>13</v>
      </c>
      <c r="L13" s="12">
        <v>14</v>
      </c>
      <c r="M13" s="12">
        <v>12</v>
      </c>
      <c r="N13" s="12">
        <f t="shared" si="2"/>
        <v>26</v>
      </c>
      <c r="O13" s="12">
        <v>7</v>
      </c>
      <c r="P13" s="12">
        <v>5</v>
      </c>
      <c r="Q13" s="12">
        <f t="shared" si="3"/>
        <v>12</v>
      </c>
      <c r="R13" s="13">
        <v>1</v>
      </c>
      <c r="S13" s="13">
        <v>-1</v>
      </c>
      <c r="T13" s="7">
        <f>SUM(R13+S13)</f>
        <v>0</v>
      </c>
      <c r="U13" s="8">
        <f t="shared" si="6"/>
        <v>7</v>
      </c>
    </row>
    <row r="14" spans="1:21" s="15" customFormat="1" ht="36.75" customHeight="1" thickTop="1" thickBot="1">
      <c r="A14" s="19" t="s">
        <v>18</v>
      </c>
      <c r="B14" s="20">
        <v>78477</v>
      </c>
      <c r="C14" s="24">
        <v>92213</v>
      </c>
      <c r="D14" s="24">
        <v>92126</v>
      </c>
      <c r="E14" s="20">
        <v>184339</v>
      </c>
      <c r="F14" s="20">
        <f>SUM(F7:F13)</f>
        <v>59</v>
      </c>
      <c r="G14" s="20">
        <f>SUM(G7:G13)</f>
        <v>34</v>
      </c>
      <c r="H14" s="20">
        <f t="shared" si="0"/>
        <v>93</v>
      </c>
      <c r="I14" s="20">
        <f t="shared" ref="I14:Q14" si="7">SUM(I7:I13)</f>
        <v>102</v>
      </c>
      <c r="J14" s="20">
        <f t="shared" si="7"/>
        <v>110</v>
      </c>
      <c r="K14" s="20">
        <f t="shared" si="7"/>
        <v>212</v>
      </c>
      <c r="L14" s="20">
        <f>SUM(L7:L13)</f>
        <v>150</v>
      </c>
      <c r="M14" s="20">
        <f t="shared" si="7"/>
        <v>102</v>
      </c>
      <c r="N14" s="20">
        <f t="shared" si="7"/>
        <v>252</v>
      </c>
      <c r="O14" s="20">
        <f t="shared" si="7"/>
        <v>218</v>
      </c>
      <c r="P14" s="20">
        <f t="shared" si="7"/>
        <v>117</v>
      </c>
      <c r="Q14" s="20">
        <f t="shared" si="7"/>
        <v>335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-202</v>
      </c>
    </row>
    <row r="15" spans="1:21" ht="36.75" customHeight="1" thickTop="1">
      <c r="A15" s="14" t="s">
        <v>19</v>
      </c>
      <c r="B15" s="22">
        <f>B14-B16</f>
        <v>-64</v>
      </c>
      <c r="C15" s="22">
        <f>C14-C16</f>
        <v>-111</v>
      </c>
      <c r="D15" s="22">
        <f>D14-D16</f>
        <v>-91</v>
      </c>
      <c r="E15" s="22">
        <f>C15+D15</f>
        <v>-202</v>
      </c>
      <c r="F15" s="124">
        <f>H14-K14</f>
        <v>-119</v>
      </c>
      <c r="G15" s="125"/>
      <c r="H15" s="125"/>
      <c r="I15" s="125"/>
      <c r="J15" s="125"/>
      <c r="K15" s="126"/>
      <c r="L15" s="124">
        <f>N14-Q14</f>
        <v>-83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78541</v>
      </c>
      <c r="C16" s="27">
        <v>92324</v>
      </c>
      <c r="D16" s="27">
        <v>92217</v>
      </c>
      <c r="E16" s="23">
        <v>184541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G20" sqref="G20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28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123"/>
    </row>
    <row r="7" spans="1:21" ht="36.75" customHeight="1">
      <c r="A7" s="26" t="s">
        <v>13</v>
      </c>
      <c r="B7" s="5">
        <v>20765</v>
      </c>
      <c r="C7" s="5">
        <v>22905</v>
      </c>
      <c r="D7" s="5">
        <v>21889</v>
      </c>
      <c r="E7" s="5">
        <f>SUM(C7:D7)</f>
        <v>44794</v>
      </c>
      <c r="F7" s="6">
        <v>8</v>
      </c>
      <c r="G7" s="6">
        <v>7</v>
      </c>
      <c r="H7" s="6">
        <f t="shared" ref="H7:H14" si="0">SUM(F7+G7)</f>
        <v>15</v>
      </c>
      <c r="I7" s="6">
        <v>33</v>
      </c>
      <c r="J7" s="6">
        <v>27</v>
      </c>
      <c r="K7" s="6">
        <f t="shared" ref="K7:K13" si="1">SUM(I7+J7)</f>
        <v>60</v>
      </c>
      <c r="L7" s="6">
        <v>32</v>
      </c>
      <c r="M7" s="6">
        <v>21</v>
      </c>
      <c r="N7" s="6">
        <f t="shared" ref="N7:N13" si="2">SUM(L7+M7)</f>
        <v>53</v>
      </c>
      <c r="O7" s="6">
        <v>70</v>
      </c>
      <c r="P7" s="6">
        <v>37</v>
      </c>
      <c r="Q7" s="6">
        <f t="shared" ref="Q7:Q13" si="3">SUM(O7+P7)</f>
        <v>107</v>
      </c>
      <c r="R7" s="7">
        <v>6</v>
      </c>
      <c r="S7" s="7">
        <v>10</v>
      </c>
      <c r="T7" s="7">
        <f>SUM(R7+S7)</f>
        <v>16</v>
      </c>
      <c r="U7" s="8">
        <f>H7-K7+N7-Q7+T7</f>
        <v>-83</v>
      </c>
    </row>
    <row r="8" spans="1:21" ht="36.75" customHeight="1">
      <c r="A8" s="26" t="s">
        <v>25</v>
      </c>
      <c r="B8" s="5">
        <v>28077</v>
      </c>
      <c r="C8" s="5">
        <v>32391</v>
      </c>
      <c r="D8" s="5">
        <v>31828</v>
      </c>
      <c r="E8" s="5">
        <f t="shared" ref="E8:E13" si="4">SUM(C8:D8)</f>
        <v>64219</v>
      </c>
      <c r="F8" s="6">
        <v>13</v>
      </c>
      <c r="G8" s="6">
        <v>15</v>
      </c>
      <c r="H8" s="6">
        <f t="shared" si="0"/>
        <v>28</v>
      </c>
      <c r="I8" s="6">
        <v>36</v>
      </c>
      <c r="J8" s="6">
        <v>33</v>
      </c>
      <c r="K8" s="6">
        <f t="shared" si="1"/>
        <v>69</v>
      </c>
      <c r="L8" s="6">
        <v>61</v>
      </c>
      <c r="M8" s="6">
        <v>40</v>
      </c>
      <c r="N8" s="6">
        <f t="shared" si="2"/>
        <v>101</v>
      </c>
      <c r="O8" s="6">
        <v>73</v>
      </c>
      <c r="P8" s="6">
        <v>40</v>
      </c>
      <c r="Q8" s="6">
        <f t="shared" si="3"/>
        <v>113</v>
      </c>
      <c r="R8" s="7">
        <v>3</v>
      </c>
      <c r="S8" s="7">
        <v>-20</v>
      </c>
      <c r="T8" s="7">
        <f t="shared" ref="T8:T9" si="5">SUM(R8+S8)</f>
        <v>-17</v>
      </c>
      <c r="U8" s="8">
        <f t="shared" ref="U8:U13" si="6">H8-K8+N8-Q8+T8</f>
        <v>-70</v>
      </c>
    </row>
    <row r="9" spans="1:21" ht="36.75" customHeight="1">
      <c r="A9" s="26" t="s">
        <v>14</v>
      </c>
      <c r="B9" s="5">
        <v>10305</v>
      </c>
      <c r="C9" s="5">
        <v>12310</v>
      </c>
      <c r="D9" s="5">
        <v>12217</v>
      </c>
      <c r="E9" s="5">
        <f t="shared" si="4"/>
        <v>24527</v>
      </c>
      <c r="F9" s="6">
        <v>5</v>
      </c>
      <c r="G9" s="6">
        <v>3</v>
      </c>
      <c r="H9" s="6">
        <f t="shared" si="0"/>
        <v>8</v>
      </c>
      <c r="I9" s="6">
        <v>20</v>
      </c>
      <c r="J9" s="6">
        <v>15</v>
      </c>
      <c r="K9" s="6">
        <f t="shared" si="1"/>
        <v>35</v>
      </c>
      <c r="L9" s="6">
        <v>23</v>
      </c>
      <c r="M9" s="6">
        <v>22</v>
      </c>
      <c r="N9" s="6">
        <f t="shared" si="2"/>
        <v>45</v>
      </c>
      <c r="O9" s="6">
        <v>30</v>
      </c>
      <c r="P9" s="6">
        <v>16</v>
      </c>
      <c r="Q9" s="6">
        <f t="shared" si="3"/>
        <v>46</v>
      </c>
      <c r="R9" s="7">
        <v>-9</v>
      </c>
      <c r="S9" s="7">
        <v>0</v>
      </c>
      <c r="T9" s="7">
        <f t="shared" si="5"/>
        <v>-9</v>
      </c>
      <c r="U9" s="8">
        <f t="shared" si="6"/>
        <v>-37</v>
      </c>
    </row>
    <row r="10" spans="1:21" ht="36.75" customHeight="1">
      <c r="A10" s="26" t="s">
        <v>15</v>
      </c>
      <c r="B10" s="5">
        <v>9612</v>
      </c>
      <c r="C10" s="5">
        <v>11889</v>
      </c>
      <c r="D10" s="5">
        <v>12397</v>
      </c>
      <c r="E10" s="5">
        <f t="shared" si="4"/>
        <v>24286</v>
      </c>
      <c r="F10" s="6">
        <v>6</v>
      </c>
      <c r="G10" s="6">
        <v>4</v>
      </c>
      <c r="H10" s="6">
        <f t="shared" si="0"/>
        <v>10</v>
      </c>
      <c r="I10" s="6">
        <v>10</v>
      </c>
      <c r="J10" s="6">
        <v>11</v>
      </c>
      <c r="K10" s="6">
        <f t="shared" si="1"/>
        <v>21</v>
      </c>
      <c r="L10" s="6">
        <v>12</v>
      </c>
      <c r="M10" s="6">
        <v>14</v>
      </c>
      <c r="N10" s="6">
        <f t="shared" si="2"/>
        <v>26</v>
      </c>
      <c r="O10" s="6">
        <v>16</v>
      </c>
      <c r="P10" s="6">
        <v>19</v>
      </c>
      <c r="Q10" s="6">
        <f t="shared" si="3"/>
        <v>35</v>
      </c>
      <c r="R10" s="7">
        <v>-4</v>
      </c>
      <c r="S10" s="7">
        <v>2</v>
      </c>
      <c r="T10" s="7">
        <f>SUM(R10+S10)</f>
        <v>-2</v>
      </c>
      <c r="U10" s="8">
        <f t="shared" si="6"/>
        <v>-22</v>
      </c>
    </row>
    <row r="11" spans="1:21" ht="36.75" customHeight="1">
      <c r="A11" s="26" t="s">
        <v>16</v>
      </c>
      <c r="B11" s="5">
        <v>3649</v>
      </c>
      <c r="C11" s="5">
        <v>4690</v>
      </c>
      <c r="D11" s="5">
        <v>4825</v>
      </c>
      <c r="E11" s="5">
        <f t="shared" si="4"/>
        <v>9515</v>
      </c>
      <c r="F11" s="6">
        <v>2</v>
      </c>
      <c r="G11" s="6">
        <v>1</v>
      </c>
      <c r="H11" s="6">
        <f t="shared" si="0"/>
        <v>3</v>
      </c>
      <c r="I11" s="6">
        <v>6</v>
      </c>
      <c r="J11" s="6">
        <v>5</v>
      </c>
      <c r="K11" s="6">
        <f t="shared" si="1"/>
        <v>11</v>
      </c>
      <c r="L11" s="6">
        <v>3</v>
      </c>
      <c r="M11" s="6">
        <v>5</v>
      </c>
      <c r="N11" s="6">
        <f t="shared" si="2"/>
        <v>8</v>
      </c>
      <c r="O11" s="6">
        <v>10</v>
      </c>
      <c r="P11" s="6">
        <v>16</v>
      </c>
      <c r="Q11" s="6">
        <f t="shared" si="3"/>
        <v>26</v>
      </c>
      <c r="R11" s="7">
        <v>8</v>
      </c>
      <c r="S11" s="7">
        <v>11</v>
      </c>
      <c r="T11" s="7">
        <f>SUM(R11+S11)</f>
        <v>19</v>
      </c>
      <c r="U11" s="8">
        <f t="shared" si="6"/>
        <v>-7</v>
      </c>
    </row>
    <row r="12" spans="1:21" ht="36.75" customHeight="1">
      <c r="A12" s="26" t="s">
        <v>17</v>
      </c>
      <c r="B12" s="5">
        <v>483</v>
      </c>
      <c r="C12" s="5">
        <v>583</v>
      </c>
      <c r="D12" s="5">
        <v>646</v>
      </c>
      <c r="E12" s="5">
        <f t="shared" si="4"/>
        <v>1229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0</v>
      </c>
      <c r="K12" s="6">
        <f t="shared" si="1"/>
        <v>1</v>
      </c>
      <c r="L12" s="6">
        <v>0</v>
      </c>
      <c r="M12" s="6">
        <v>0</v>
      </c>
      <c r="N12" s="6">
        <f t="shared" si="2"/>
        <v>0</v>
      </c>
      <c r="O12" s="6">
        <v>2</v>
      </c>
      <c r="P12" s="6">
        <v>0</v>
      </c>
      <c r="Q12" s="6">
        <f t="shared" si="3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>
      <c r="A13" s="10" t="s">
        <v>20</v>
      </c>
      <c r="B13" s="11">
        <v>5138</v>
      </c>
      <c r="C13" s="11">
        <v>6847</v>
      </c>
      <c r="D13" s="11">
        <v>7087</v>
      </c>
      <c r="E13" s="5">
        <f t="shared" si="4"/>
        <v>13934</v>
      </c>
      <c r="F13" s="12">
        <v>3</v>
      </c>
      <c r="G13" s="12">
        <v>4</v>
      </c>
      <c r="H13" s="12">
        <f t="shared" si="0"/>
        <v>7</v>
      </c>
      <c r="I13" s="12">
        <v>5</v>
      </c>
      <c r="J13" s="12">
        <v>7</v>
      </c>
      <c r="K13" s="12">
        <f t="shared" si="1"/>
        <v>12</v>
      </c>
      <c r="L13" s="12">
        <v>10</v>
      </c>
      <c r="M13" s="12">
        <v>6</v>
      </c>
      <c r="N13" s="12">
        <f t="shared" si="2"/>
        <v>16</v>
      </c>
      <c r="O13" s="12">
        <v>10</v>
      </c>
      <c r="P13" s="12">
        <v>15</v>
      </c>
      <c r="Q13" s="12">
        <f t="shared" si="3"/>
        <v>25</v>
      </c>
      <c r="R13" s="13">
        <v>-4</v>
      </c>
      <c r="S13" s="13">
        <v>-3</v>
      </c>
      <c r="T13" s="7">
        <f>SUM(R13+S13)</f>
        <v>-7</v>
      </c>
      <c r="U13" s="8">
        <f t="shared" si="6"/>
        <v>-21</v>
      </c>
    </row>
    <row r="14" spans="1:21" s="15" customFormat="1" ht="36.75" customHeight="1" thickTop="1" thickBot="1">
      <c r="A14" s="19" t="s">
        <v>18</v>
      </c>
      <c r="B14" s="20">
        <v>78541</v>
      </c>
      <c r="C14" s="24">
        <v>92324</v>
      </c>
      <c r="D14" s="24">
        <v>92217</v>
      </c>
      <c r="E14" s="20">
        <v>184541</v>
      </c>
      <c r="F14" s="20">
        <f>SUM(F7:F13)</f>
        <v>37</v>
      </c>
      <c r="G14" s="20">
        <f>SUM(G7:G13)</f>
        <v>34</v>
      </c>
      <c r="H14" s="20">
        <f t="shared" si="0"/>
        <v>71</v>
      </c>
      <c r="I14" s="20">
        <f t="shared" ref="I14:Q14" si="7">SUM(I7:I13)</f>
        <v>111</v>
      </c>
      <c r="J14" s="20">
        <f t="shared" si="7"/>
        <v>98</v>
      </c>
      <c r="K14" s="20">
        <f t="shared" si="7"/>
        <v>209</v>
      </c>
      <c r="L14" s="20">
        <f>SUM(L7:L13)</f>
        <v>141</v>
      </c>
      <c r="M14" s="20">
        <f t="shared" si="7"/>
        <v>108</v>
      </c>
      <c r="N14" s="20">
        <f t="shared" si="7"/>
        <v>249</v>
      </c>
      <c r="O14" s="20">
        <f t="shared" si="7"/>
        <v>211</v>
      </c>
      <c r="P14" s="20">
        <f t="shared" si="7"/>
        <v>143</v>
      </c>
      <c r="Q14" s="20">
        <f t="shared" si="7"/>
        <v>354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-243</v>
      </c>
    </row>
    <row r="15" spans="1:21" ht="36.75" customHeight="1" thickTop="1">
      <c r="A15" s="14" t="s">
        <v>19</v>
      </c>
      <c r="B15" s="22">
        <f>B14-B16</f>
        <v>-53</v>
      </c>
      <c r="C15" s="22">
        <f>C14-C16</f>
        <v>-144</v>
      </c>
      <c r="D15" s="22">
        <f>D14-D16</f>
        <v>-99</v>
      </c>
      <c r="E15" s="22">
        <f>C15+D15</f>
        <v>-243</v>
      </c>
      <c r="F15" s="124">
        <f>H14-K14</f>
        <v>-138</v>
      </c>
      <c r="G15" s="125"/>
      <c r="H15" s="125"/>
      <c r="I15" s="125"/>
      <c r="J15" s="125"/>
      <c r="K15" s="126"/>
      <c r="L15" s="124">
        <f>N14-Q14</f>
        <v>-105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78594</v>
      </c>
      <c r="C16" s="27">
        <v>92468</v>
      </c>
      <c r="D16" s="27">
        <v>92316</v>
      </c>
      <c r="E16" s="23">
        <v>184784</v>
      </c>
      <c r="G16" s="118" t="s">
        <v>39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W18" sqref="W18"/>
    </sheetView>
  </sheetViews>
  <sheetFormatPr defaultRowHeight="13.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3" spans="1:21">
      <c r="Q3" s="3"/>
      <c r="U3" s="4" t="s">
        <v>27</v>
      </c>
    </row>
    <row r="4" spans="1:21">
      <c r="A4" s="121"/>
      <c r="B4" s="121" t="s">
        <v>0</v>
      </c>
      <c r="C4" s="121" t="s">
        <v>22</v>
      </c>
      <c r="D4" s="121"/>
      <c r="E4" s="121"/>
      <c r="F4" s="121" t="s">
        <v>1</v>
      </c>
      <c r="G4" s="121"/>
      <c r="H4" s="121"/>
      <c r="I4" s="121"/>
      <c r="J4" s="121"/>
      <c r="K4" s="121"/>
      <c r="L4" s="121" t="s">
        <v>2</v>
      </c>
      <c r="M4" s="121"/>
      <c r="N4" s="121"/>
      <c r="O4" s="121"/>
      <c r="P4" s="121"/>
      <c r="Q4" s="121"/>
      <c r="R4" s="121" t="s">
        <v>3</v>
      </c>
      <c r="S4" s="121"/>
      <c r="T4" s="121"/>
      <c r="U4" s="122" t="s">
        <v>24</v>
      </c>
    </row>
    <row r="5" spans="1:21">
      <c r="A5" s="121"/>
      <c r="B5" s="121"/>
      <c r="C5" s="121"/>
      <c r="D5" s="121"/>
      <c r="E5" s="121"/>
      <c r="F5" s="121" t="s">
        <v>4</v>
      </c>
      <c r="G5" s="121"/>
      <c r="H5" s="121"/>
      <c r="I5" s="121" t="s">
        <v>5</v>
      </c>
      <c r="J5" s="121"/>
      <c r="K5" s="121"/>
      <c r="L5" s="121" t="s">
        <v>6</v>
      </c>
      <c r="M5" s="121"/>
      <c r="N5" s="121"/>
      <c r="O5" s="121" t="s">
        <v>7</v>
      </c>
      <c r="P5" s="121"/>
      <c r="Q5" s="121"/>
      <c r="R5" s="121" t="s">
        <v>8</v>
      </c>
      <c r="S5" s="121"/>
      <c r="T5" s="121"/>
      <c r="U5" s="123"/>
    </row>
    <row r="6" spans="1:21">
      <c r="A6" s="121"/>
      <c r="B6" s="121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123"/>
    </row>
    <row r="7" spans="1:21" ht="36.75" customHeight="1">
      <c r="A7" s="25" t="s">
        <v>13</v>
      </c>
      <c r="B7" s="5">
        <v>20801</v>
      </c>
      <c r="C7" s="5">
        <v>22962</v>
      </c>
      <c r="D7" s="5">
        <v>21915</v>
      </c>
      <c r="E7" s="5">
        <f>SUM(C7:D7)</f>
        <v>44877</v>
      </c>
      <c r="F7" s="6">
        <v>7</v>
      </c>
      <c r="G7" s="6">
        <v>13</v>
      </c>
      <c r="H7" s="6">
        <f t="shared" ref="H7:H14" si="0">SUM(F7+G7)</f>
        <v>20</v>
      </c>
      <c r="I7" s="6">
        <v>28</v>
      </c>
      <c r="J7" s="6">
        <v>25</v>
      </c>
      <c r="K7" s="6">
        <f t="shared" ref="K7:K13" si="1">SUM(I7+J7)</f>
        <v>53</v>
      </c>
      <c r="L7" s="6">
        <v>106</v>
      </c>
      <c r="M7" s="6">
        <v>22</v>
      </c>
      <c r="N7" s="6">
        <f t="shared" ref="N7:N13" si="2">SUM(L7+M7)</f>
        <v>128</v>
      </c>
      <c r="O7" s="6">
        <v>58</v>
      </c>
      <c r="P7" s="6">
        <v>26</v>
      </c>
      <c r="Q7" s="6">
        <f t="shared" ref="Q7:Q13" si="3">SUM(O7+P7)</f>
        <v>84</v>
      </c>
      <c r="R7" s="7">
        <v>2</v>
      </c>
      <c r="S7" s="7">
        <v>6</v>
      </c>
      <c r="T7" s="7">
        <f>SUM(R7+S7)</f>
        <v>8</v>
      </c>
      <c r="U7" s="8">
        <f>H7-K7+N7-Q7+T7</f>
        <v>19</v>
      </c>
    </row>
    <row r="8" spans="1:21" ht="36.75" customHeight="1">
      <c r="A8" s="25" t="s">
        <v>25</v>
      </c>
      <c r="B8" s="5">
        <v>28079</v>
      </c>
      <c r="C8" s="5">
        <v>32423</v>
      </c>
      <c r="D8" s="5">
        <v>31866</v>
      </c>
      <c r="E8" s="5">
        <f t="shared" ref="E8:E13" si="4">SUM(C8:D8)</f>
        <v>64289</v>
      </c>
      <c r="F8" s="6">
        <v>15</v>
      </c>
      <c r="G8" s="6">
        <v>16</v>
      </c>
      <c r="H8" s="6">
        <f t="shared" si="0"/>
        <v>31</v>
      </c>
      <c r="I8" s="6">
        <v>36</v>
      </c>
      <c r="J8" s="6">
        <v>23</v>
      </c>
      <c r="K8" s="6">
        <f t="shared" si="1"/>
        <v>59</v>
      </c>
      <c r="L8" s="6">
        <v>44</v>
      </c>
      <c r="M8" s="6">
        <v>32</v>
      </c>
      <c r="N8" s="6">
        <f t="shared" si="2"/>
        <v>76</v>
      </c>
      <c r="O8" s="6">
        <v>84</v>
      </c>
      <c r="P8" s="6">
        <v>61</v>
      </c>
      <c r="Q8" s="6">
        <f t="shared" si="3"/>
        <v>145</v>
      </c>
      <c r="R8" s="7">
        <v>6</v>
      </c>
      <c r="S8" s="7">
        <v>7</v>
      </c>
      <c r="T8" s="7">
        <f t="shared" ref="T8:T9" si="5">SUM(R8+S8)</f>
        <v>13</v>
      </c>
      <c r="U8" s="8">
        <f t="shared" ref="U8:U13" si="6">H8-K8+N8-Q8+T8</f>
        <v>-84</v>
      </c>
    </row>
    <row r="9" spans="1:21" ht="36.75" customHeight="1">
      <c r="A9" s="25" t="s">
        <v>14</v>
      </c>
      <c r="B9" s="5">
        <v>10323</v>
      </c>
      <c r="C9" s="5">
        <v>12341</v>
      </c>
      <c r="D9" s="5">
        <v>12223</v>
      </c>
      <c r="E9" s="5">
        <f t="shared" si="4"/>
        <v>24564</v>
      </c>
      <c r="F9" s="6">
        <v>7</v>
      </c>
      <c r="G9" s="6">
        <v>7</v>
      </c>
      <c r="H9" s="6">
        <f t="shared" si="0"/>
        <v>14</v>
      </c>
      <c r="I9" s="6">
        <v>14</v>
      </c>
      <c r="J9" s="6">
        <v>10</v>
      </c>
      <c r="K9" s="6">
        <f t="shared" si="1"/>
        <v>24</v>
      </c>
      <c r="L9" s="6">
        <v>14</v>
      </c>
      <c r="M9" s="6">
        <v>14</v>
      </c>
      <c r="N9" s="6">
        <f t="shared" si="2"/>
        <v>28</v>
      </c>
      <c r="O9" s="6">
        <v>26</v>
      </c>
      <c r="P9" s="6">
        <v>18</v>
      </c>
      <c r="Q9" s="6">
        <f t="shared" si="3"/>
        <v>44</v>
      </c>
      <c r="R9" s="7">
        <v>3</v>
      </c>
      <c r="S9" s="7">
        <v>1</v>
      </c>
      <c r="T9" s="7">
        <f t="shared" si="5"/>
        <v>4</v>
      </c>
      <c r="U9" s="8">
        <f t="shared" si="6"/>
        <v>-22</v>
      </c>
    </row>
    <row r="10" spans="1:21" ht="36.75" customHeight="1">
      <c r="A10" s="25" t="s">
        <v>15</v>
      </c>
      <c r="B10" s="5">
        <v>9608</v>
      </c>
      <c r="C10" s="5">
        <v>11901</v>
      </c>
      <c r="D10" s="5">
        <v>12407</v>
      </c>
      <c r="E10" s="5">
        <f t="shared" si="4"/>
        <v>24308</v>
      </c>
      <c r="F10" s="6">
        <v>10</v>
      </c>
      <c r="G10" s="6">
        <v>6</v>
      </c>
      <c r="H10" s="6">
        <f t="shared" si="0"/>
        <v>16</v>
      </c>
      <c r="I10" s="6">
        <v>11</v>
      </c>
      <c r="J10" s="6">
        <v>12</v>
      </c>
      <c r="K10" s="6">
        <f t="shared" si="1"/>
        <v>23</v>
      </c>
      <c r="L10" s="6">
        <v>19</v>
      </c>
      <c r="M10" s="6">
        <v>22</v>
      </c>
      <c r="N10" s="6">
        <f t="shared" si="2"/>
        <v>41</v>
      </c>
      <c r="O10" s="6">
        <v>24</v>
      </c>
      <c r="P10" s="6">
        <v>19</v>
      </c>
      <c r="Q10" s="6">
        <f t="shared" si="3"/>
        <v>43</v>
      </c>
      <c r="R10" s="7">
        <v>-12</v>
      </c>
      <c r="S10" s="7">
        <v>-13</v>
      </c>
      <c r="T10" s="7">
        <f>SUM(R10+S10)</f>
        <v>-25</v>
      </c>
      <c r="U10" s="8">
        <f t="shared" si="6"/>
        <v>-34</v>
      </c>
    </row>
    <row r="11" spans="1:21" ht="36.75" customHeight="1">
      <c r="A11" s="25" t="s">
        <v>16</v>
      </c>
      <c r="B11" s="5">
        <v>3645</v>
      </c>
      <c r="C11" s="5">
        <v>4693</v>
      </c>
      <c r="D11" s="5">
        <v>4829</v>
      </c>
      <c r="E11" s="5">
        <f t="shared" si="4"/>
        <v>9522</v>
      </c>
      <c r="F11" s="6">
        <v>3</v>
      </c>
      <c r="G11" s="6">
        <v>2</v>
      </c>
      <c r="H11" s="6">
        <f t="shared" si="0"/>
        <v>5</v>
      </c>
      <c r="I11" s="6">
        <v>2</v>
      </c>
      <c r="J11" s="6">
        <v>1</v>
      </c>
      <c r="K11" s="6">
        <f t="shared" si="1"/>
        <v>3</v>
      </c>
      <c r="L11" s="6">
        <v>5</v>
      </c>
      <c r="M11" s="6">
        <v>2</v>
      </c>
      <c r="N11" s="6">
        <f t="shared" si="2"/>
        <v>7</v>
      </c>
      <c r="O11" s="6">
        <v>9</v>
      </c>
      <c r="P11" s="6">
        <v>8</v>
      </c>
      <c r="Q11" s="6">
        <f t="shared" si="3"/>
        <v>17</v>
      </c>
      <c r="R11" s="7">
        <v>7</v>
      </c>
      <c r="S11" s="7">
        <v>3</v>
      </c>
      <c r="T11" s="7">
        <f>SUM(R11+S11)</f>
        <v>10</v>
      </c>
      <c r="U11" s="8">
        <f t="shared" si="6"/>
        <v>2</v>
      </c>
    </row>
    <row r="12" spans="1:21" ht="36.75" customHeight="1">
      <c r="A12" s="25" t="s">
        <v>17</v>
      </c>
      <c r="B12" s="5">
        <v>485</v>
      </c>
      <c r="C12" s="5">
        <v>586</v>
      </c>
      <c r="D12" s="5">
        <v>646</v>
      </c>
      <c r="E12" s="5">
        <f t="shared" si="4"/>
        <v>1232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0</v>
      </c>
      <c r="K12" s="6">
        <f t="shared" si="1"/>
        <v>0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1</v>
      </c>
      <c r="Q12" s="6">
        <f t="shared" si="3"/>
        <v>1</v>
      </c>
      <c r="R12" s="7">
        <v>-2</v>
      </c>
      <c r="S12" s="7">
        <v>0</v>
      </c>
      <c r="T12" s="7">
        <f>SUM(R12+S12)</f>
        <v>-2</v>
      </c>
      <c r="U12" s="8">
        <f t="shared" si="6"/>
        <v>-3</v>
      </c>
    </row>
    <row r="13" spans="1:21" ht="36.75" customHeight="1" thickBot="1">
      <c r="A13" s="10" t="s">
        <v>20</v>
      </c>
      <c r="B13" s="11">
        <v>5141</v>
      </c>
      <c r="C13" s="11">
        <v>6853</v>
      </c>
      <c r="D13" s="11">
        <v>7102</v>
      </c>
      <c r="E13" s="5">
        <f t="shared" si="4"/>
        <v>13955</v>
      </c>
      <c r="F13" s="12">
        <v>3</v>
      </c>
      <c r="G13" s="12">
        <v>2</v>
      </c>
      <c r="H13" s="12">
        <f t="shared" si="0"/>
        <v>5</v>
      </c>
      <c r="I13" s="12">
        <v>7</v>
      </c>
      <c r="J13" s="12">
        <v>4</v>
      </c>
      <c r="K13" s="12">
        <f t="shared" si="1"/>
        <v>11</v>
      </c>
      <c r="L13" s="12">
        <v>8</v>
      </c>
      <c r="M13" s="12">
        <v>10</v>
      </c>
      <c r="N13" s="12">
        <f t="shared" si="2"/>
        <v>18</v>
      </c>
      <c r="O13" s="12">
        <v>12</v>
      </c>
      <c r="P13" s="12">
        <v>8</v>
      </c>
      <c r="Q13" s="12">
        <f t="shared" si="3"/>
        <v>20</v>
      </c>
      <c r="R13" s="13">
        <v>-4</v>
      </c>
      <c r="S13" s="13">
        <v>-4</v>
      </c>
      <c r="T13" s="7">
        <f>SUM(R13+S13)</f>
        <v>-8</v>
      </c>
      <c r="U13" s="8">
        <f t="shared" si="6"/>
        <v>-16</v>
      </c>
    </row>
    <row r="14" spans="1:21" s="15" customFormat="1" ht="36.75" customHeight="1" thickTop="1" thickBot="1">
      <c r="A14" s="19" t="s">
        <v>18</v>
      </c>
      <c r="B14" s="20">
        <v>78594</v>
      </c>
      <c r="C14" s="24">
        <v>92468</v>
      </c>
      <c r="D14" s="24">
        <v>92316</v>
      </c>
      <c r="E14" s="20">
        <v>184784</v>
      </c>
      <c r="F14" s="20">
        <f>SUM(F7:F13)</f>
        <v>45</v>
      </c>
      <c r="G14" s="20">
        <f>SUM(G7:G13)</f>
        <v>46</v>
      </c>
      <c r="H14" s="20">
        <f t="shared" si="0"/>
        <v>91</v>
      </c>
      <c r="I14" s="20">
        <f t="shared" ref="I14:Q14" si="7">SUM(I7:I13)</f>
        <v>98</v>
      </c>
      <c r="J14" s="20">
        <f t="shared" si="7"/>
        <v>75</v>
      </c>
      <c r="K14" s="20">
        <f t="shared" si="7"/>
        <v>173</v>
      </c>
      <c r="L14" s="20">
        <f t="shared" si="7"/>
        <v>196</v>
      </c>
      <c r="M14" s="20">
        <f t="shared" si="7"/>
        <v>102</v>
      </c>
      <c r="N14" s="20">
        <f t="shared" si="7"/>
        <v>298</v>
      </c>
      <c r="O14" s="20">
        <f t="shared" si="7"/>
        <v>213</v>
      </c>
      <c r="P14" s="20">
        <f t="shared" si="7"/>
        <v>141</v>
      </c>
      <c r="Q14" s="20">
        <f t="shared" si="7"/>
        <v>354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-138</v>
      </c>
    </row>
    <row r="15" spans="1:21" ht="36.75" customHeight="1" thickTop="1">
      <c r="A15" s="14" t="s">
        <v>19</v>
      </c>
      <c r="B15" s="22">
        <f>B14-B16</f>
        <v>-22</v>
      </c>
      <c r="C15" s="22">
        <f>C14-C16</f>
        <v>-70</v>
      </c>
      <c r="D15" s="22">
        <f>D14-D16</f>
        <v>-68</v>
      </c>
      <c r="E15" s="22">
        <f>C15+D15</f>
        <v>-138</v>
      </c>
      <c r="F15" s="124">
        <f>H14-K14</f>
        <v>-82</v>
      </c>
      <c r="G15" s="125"/>
      <c r="H15" s="125"/>
      <c r="I15" s="125"/>
      <c r="J15" s="125"/>
      <c r="K15" s="126"/>
      <c r="L15" s="124">
        <f>N14-Q14</f>
        <v>-56</v>
      </c>
      <c r="M15" s="125"/>
      <c r="N15" s="125"/>
      <c r="O15" s="125"/>
      <c r="P15" s="125"/>
      <c r="Q15" s="126"/>
      <c r="R15" s="16"/>
      <c r="S15" s="17" t="s">
        <v>23</v>
      </c>
      <c r="T15" s="17"/>
      <c r="U15" s="18"/>
    </row>
    <row r="16" spans="1:21" ht="36.75" customHeight="1">
      <c r="A16" s="9" t="s">
        <v>21</v>
      </c>
      <c r="B16" s="23">
        <v>78616</v>
      </c>
      <c r="C16" s="27">
        <v>92538</v>
      </c>
      <c r="D16" s="27">
        <v>92384</v>
      </c>
      <c r="E16" s="23">
        <v>184922</v>
      </c>
      <c r="G16" s="118" t="s">
        <v>40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>
      <c r="A17" s="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pans="1:21">
      <c r="A18" s="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1"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h28doutai(kannaibetsu)</vt:lpstr>
      <vt:lpstr>H28doutai</vt:lpstr>
      <vt:lpstr>h29.1.1</vt:lpstr>
      <vt:lpstr>h28.12.1 </vt:lpstr>
      <vt:lpstr>h28.11.1</vt:lpstr>
      <vt:lpstr>h28.10.1</vt:lpstr>
      <vt:lpstr>h28.9.1</vt:lpstr>
      <vt:lpstr>h28.8.1</vt:lpstr>
      <vt:lpstr>h28.7.1</vt:lpstr>
      <vt:lpstr>h28.6.1</vt:lpstr>
      <vt:lpstr>h28.5.1</vt:lpstr>
      <vt:lpstr>h28.4.1</vt:lpstr>
      <vt:lpstr>h28.3.1</vt:lpstr>
      <vt:lpstr>h28.2.1</vt:lpstr>
      <vt:lpstr>h28.1.1</vt:lpstr>
      <vt:lpstr>h27.12.1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2017-01-05T11:44:21Z</cp:lastPrinted>
  <dcterms:created xsi:type="dcterms:W3CDTF">2005-01-07T01:44:50Z</dcterms:created>
  <dcterms:modified xsi:type="dcterms:W3CDTF">2017-01-10T00:36:18Z</dcterms:modified>
</cp:coreProperties>
</file>