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4\日立市の世帯数と常住人口\人口動態（決裁用）\"/>
    </mc:Choice>
  </mc:AlternateContent>
  <xr:revisionPtr revIDLastSave="0" documentId="13_ncr:1_{888F2279-6A4B-4193-839F-E67950D135E3}" xr6:coauthVersionLast="47" xr6:coauthVersionMax="47" xr10:uidLastSave="{00000000-0000-0000-0000-000000000000}"/>
  <bookViews>
    <workbookView xWindow="-108" yWindow="-108" windowWidth="19416" windowHeight="10416" tabRatio="619" xr2:uid="{00000000-000D-0000-FFFF-FFFF00000000}"/>
  </bookViews>
  <sheets>
    <sheet name="R4人口動態" sheetId="175" r:id="rId1"/>
    <sheet name="R4人口動態（管内別）" sheetId="176" r:id="rId2"/>
    <sheet name="R5.1.1" sheetId="216" r:id="rId3"/>
    <sheet name="R4.12.1" sheetId="205" r:id="rId4"/>
    <sheet name="R4.11.1" sheetId="206" r:id="rId5"/>
    <sheet name="R4.10.1" sheetId="207" r:id="rId6"/>
    <sheet name="R4.9.1" sheetId="208" r:id="rId7"/>
    <sheet name="R4.8.1" sheetId="209" r:id="rId8"/>
    <sheet name="R4.7.1" sheetId="210" r:id="rId9"/>
    <sheet name="R4.6.1" sheetId="211" r:id="rId10"/>
    <sheet name="R4.5.1" sheetId="212" r:id="rId11"/>
    <sheet name="R4.4.1" sheetId="213" r:id="rId12"/>
    <sheet name="R4.3.1" sheetId="214" r:id="rId13"/>
    <sheet name="R4.2.1" sheetId="215" r:id="rId14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16" l="1"/>
  <c r="R14" i="216"/>
  <c r="P14" i="216"/>
  <c r="O14" i="216"/>
  <c r="M14" i="216"/>
  <c r="L14" i="216"/>
  <c r="J14" i="216"/>
  <c r="I14" i="216"/>
  <c r="G14" i="216"/>
  <c r="F14" i="216"/>
  <c r="H14" i="216" s="1"/>
  <c r="F15" i="216" s="1"/>
  <c r="D14" i="216"/>
  <c r="D15" i="216" s="1"/>
  <c r="C14" i="216"/>
  <c r="C15" i="216" s="1"/>
  <c r="E15" i="216" s="1"/>
  <c r="B14" i="216"/>
  <c r="B15" i="216" s="1"/>
  <c r="T13" i="216"/>
  <c r="Q13" i="216"/>
  <c r="N13" i="216"/>
  <c r="K13" i="216"/>
  <c r="H13" i="216"/>
  <c r="U13" i="216" s="1"/>
  <c r="E13" i="216"/>
  <c r="T12" i="216"/>
  <c r="Q12" i="216"/>
  <c r="N12" i="216"/>
  <c r="K12" i="216"/>
  <c r="H12" i="216"/>
  <c r="U12" i="216" s="1"/>
  <c r="E12" i="216"/>
  <c r="T11" i="216"/>
  <c r="Q11" i="216"/>
  <c r="N11" i="216"/>
  <c r="K11" i="216"/>
  <c r="U11" i="216" s="1"/>
  <c r="H11" i="216"/>
  <c r="E11" i="216"/>
  <c r="T10" i="216"/>
  <c r="Q10" i="216"/>
  <c r="N10" i="216"/>
  <c r="K10" i="216"/>
  <c r="H10" i="216"/>
  <c r="U10" i="216" s="1"/>
  <c r="E10" i="216"/>
  <c r="T9" i="216"/>
  <c r="Q9" i="216"/>
  <c r="N9" i="216"/>
  <c r="K9" i="216"/>
  <c r="U9" i="216" s="1"/>
  <c r="H9" i="216"/>
  <c r="E9" i="216"/>
  <c r="T8" i="216"/>
  <c r="Q8" i="216"/>
  <c r="N8" i="216"/>
  <c r="K8" i="216"/>
  <c r="H8" i="216"/>
  <c r="U8" i="216" s="1"/>
  <c r="E8" i="216"/>
  <c r="T7" i="216"/>
  <c r="T14" i="216" s="1"/>
  <c r="Q7" i="216"/>
  <c r="Q14" i="216" s="1"/>
  <c r="N7" i="216"/>
  <c r="N14" i="216" s="1"/>
  <c r="L15" i="216" s="1"/>
  <c r="K7" i="216"/>
  <c r="K14" i="216" s="1"/>
  <c r="H7" i="216"/>
  <c r="U7" i="216" s="1"/>
  <c r="U14" i="216" s="1"/>
  <c r="E7" i="216"/>
  <c r="E14" i="216" l="1"/>
  <c r="S14" i="215" l="1"/>
  <c r="R14" i="215"/>
  <c r="P14" i="215"/>
  <c r="O14" i="215"/>
  <c r="M14" i="215"/>
  <c r="L14" i="215"/>
  <c r="J14" i="215"/>
  <c r="I14" i="215"/>
  <c r="G14" i="215"/>
  <c r="F14" i="215"/>
  <c r="H14" i="215" s="1"/>
  <c r="F15" i="215" s="1"/>
  <c r="D14" i="215"/>
  <c r="D15" i="215" s="1"/>
  <c r="C14" i="215"/>
  <c r="C15" i="215" s="1"/>
  <c r="E15" i="215" s="1"/>
  <c r="B14" i="215"/>
  <c r="B15" i="215" s="1"/>
  <c r="T13" i="215"/>
  <c r="Q13" i="215"/>
  <c r="N13" i="215"/>
  <c r="K13" i="215"/>
  <c r="H13" i="215"/>
  <c r="U13" i="215" s="1"/>
  <c r="E13" i="215"/>
  <c r="T12" i="215"/>
  <c r="Q12" i="215"/>
  <c r="N12" i="215"/>
  <c r="K12" i="215"/>
  <c r="H12" i="215"/>
  <c r="U12" i="215" s="1"/>
  <c r="E12" i="215"/>
  <c r="T11" i="215"/>
  <c r="Q11" i="215"/>
  <c r="N11" i="215"/>
  <c r="K11" i="215"/>
  <c r="U11" i="215" s="1"/>
  <c r="H11" i="215"/>
  <c r="E11" i="215"/>
  <c r="T10" i="215"/>
  <c r="Q10" i="215"/>
  <c r="N10" i="215"/>
  <c r="K10" i="215"/>
  <c r="H10" i="215"/>
  <c r="U10" i="215" s="1"/>
  <c r="E10" i="215"/>
  <c r="T9" i="215"/>
  <c r="Q9" i="215"/>
  <c r="N9" i="215"/>
  <c r="K9" i="215"/>
  <c r="U9" i="215" s="1"/>
  <c r="H9" i="215"/>
  <c r="E9" i="215"/>
  <c r="T8" i="215"/>
  <c r="Q8" i="215"/>
  <c r="N8" i="215"/>
  <c r="K8" i="215"/>
  <c r="H8" i="215"/>
  <c r="U8" i="215" s="1"/>
  <c r="E8" i="215"/>
  <c r="T7" i="215"/>
  <c r="T14" i="215" s="1"/>
  <c r="Q7" i="215"/>
  <c r="Q14" i="215" s="1"/>
  <c r="N7" i="215"/>
  <c r="N14" i="215" s="1"/>
  <c r="L15" i="215" s="1"/>
  <c r="K7" i="215"/>
  <c r="K14" i="215" s="1"/>
  <c r="H7" i="215"/>
  <c r="E7" i="215"/>
  <c r="S14" i="214"/>
  <c r="R14" i="214"/>
  <c r="P14" i="214"/>
  <c r="O14" i="214"/>
  <c r="M14" i="214"/>
  <c r="L14" i="214"/>
  <c r="J14" i="214"/>
  <c r="I14" i="214"/>
  <c r="G14" i="214"/>
  <c r="F14" i="214"/>
  <c r="H14" i="214" s="1"/>
  <c r="D14" i="214"/>
  <c r="D15" i="214" s="1"/>
  <c r="C14" i="214"/>
  <c r="C15" i="214" s="1"/>
  <c r="B14" i="214"/>
  <c r="B15" i="214" s="1"/>
  <c r="T13" i="214"/>
  <c r="Q13" i="214"/>
  <c r="N13" i="214"/>
  <c r="K13" i="214"/>
  <c r="H13" i="214"/>
  <c r="U13" i="214" s="1"/>
  <c r="E13" i="214"/>
  <c r="T12" i="214"/>
  <c r="Q12" i="214"/>
  <c r="N12" i="214"/>
  <c r="K12" i="214"/>
  <c r="H12" i="214"/>
  <c r="U12" i="214" s="1"/>
  <c r="E12" i="214"/>
  <c r="T11" i="214"/>
  <c r="Q11" i="214"/>
  <c r="N11" i="214"/>
  <c r="K11" i="214"/>
  <c r="H11" i="214"/>
  <c r="U11" i="214" s="1"/>
  <c r="E11" i="214"/>
  <c r="T10" i="214"/>
  <c r="Q10" i="214"/>
  <c r="N10" i="214"/>
  <c r="K10" i="214"/>
  <c r="H10" i="214"/>
  <c r="U10" i="214" s="1"/>
  <c r="E10" i="214"/>
  <c r="T9" i="214"/>
  <c r="Q9" i="214"/>
  <c r="N9" i="214"/>
  <c r="K9" i="214"/>
  <c r="H9" i="214"/>
  <c r="U9" i="214" s="1"/>
  <c r="E9" i="214"/>
  <c r="T8" i="214"/>
  <c r="Q8" i="214"/>
  <c r="N8" i="214"/>
  <c r="K8" i="214"/>
  <c r="H8" i="214"/>
  <c r="U8" i="214" s="1"/>
  <c r="E8" i="214"/>
  <c r="T7" i="214"/>
  <c r="T14" i="214" s="1"/>
  <c r="Q7" i="214"/>
  <c r="Q14" i="214" s="1"/>
  <c r="N7" i="214"/>
  <c r="N14" i="214" s="1"/>
  <c r="K7" i="214"/>
  <c r="K14" i="214" s="1"/>
  <c r="H7" i="214"/>
  <c r="E7" i="214"/>
  <c r="S14" i="213"/>
  <c r="R14" i="213"/>
  <c r="P14" i="213"/>
  <c r="O14" i="213"/>
  <c r="M14" i="213"/>
  <c r="L14" i="213"/>
  <c r="J14" i="213"/>
  <c r="I14" i="213"/>
  <c r="G14" i="213"/>
  <c r="F14" i="213"/>
  <c r="H14" i="213" s="1"/>
  <c r="F15" i="213" s="1"/>
  <c r="D14" i="213"/>
  <c r="D15" i="213" s="1"/>
  <c r="C14" i="213"/>
  <c r="C15" i="213" s="1"/>
  <c r="E15" i="213" s="1"/>
  <c r="B14" i="213"/>
  <c r="B15" i="213" s="1"/>
  <c r="T13" i="213"/>
  <c r="Q13" i="213"/>
  <c r="N13" i="213"/>
  <c r="K13" i="213"/>
  <c r="H13" i="213"/>
  <c r="U13" i="213" s="1"/>
  <c r="E13" i="213"/>
  <c r="T12" i="213"/>
  <c r="Q12" i="213"/>
  <c r="N12" i="213"/>
  <c r="K12" i="213"/>
  <c r="H12" i="213"/>
  <c r="U12" i="213" s="1"/>
  <c r="E12" i="213"/>
  <c r="T11" i="213"/>
  <c r="Q11" i="213"/>
  <c r="N11" i="213"/>
  <c r="K11" i="213"/>
  <c r="H11" i="213"/>
  <c r="U11" i="213" s="1"/>
  <c r="E11" i="213"/>
  <c r="T10" i="213"/>
  <c r="Q10" i="213"/>
  <c r="N10" i="213"/>
  <c r="K10" i="213"/>
  <c r="H10" i="213"/>
  <c r="U10" i="213" s="1"/>
  <c r="E10" i="213"/>
  <c r="T9" i="213"/>
  <c r="Q9" i="213"/>
  <c r="N9" i="213"/>
  <c r="K9" i="213"/>
  <c r="H9" i="213"/>
  <c r="U9" i="213" s="1"/>
  <c r="E9" i="213"/>
  <c r="T8" i="213"/>
  <c r="Q8" i="213"/>
  <c r="N8" i="213"/>
  <c r="K8" i="213"/>
  <c r="H8" i="213"/>
  <c r="U8" i="213" s="1"/>
  <c r="E8" i="213"/>
  <c r="T7" i="213"/>
  <c r="T14" i="213" s="1"/>
  <c r="Q7" i="213"/>
  <c r="Q14" i="213" s="1"/>
  <c r="N7" i="213"/>
  <c r="N14" i="213" s="1"/>
  <c r="L15" i="213" s="1"/>
  <c r="K7" i="213"/>
  <c r="K14" i="213" s="1"/>
  <c r="H7" i="213"/>
  <c r="U7" i="213" s="1"/>
  <c r="U14" i="213" s="1"/>
  <c r="E7" i="213"/>
  <c r="S14" i="212"/>
  <c r="R14" i="212"/>
  <c r="P14" i="212"/>
  <c r="O14" i="212"/>
  <c r="M14" i="212"/>
  <c r="L14" i="212"/>
  <c r="J14" i="212"/>
  <c r="I14" i="212"/>
  <c r="G14" i="212"/>
  <c r="F14" i="212"/>
  <c r="H14" i="212" s="1"/>
  <c r="D14" i="212"/>
  <c r="D15" i="212" s="1"/>
  <c r="C14" i="212"/>
  <c r="C15" i="212" s="1"/>
  <c r="B14" i="212"/>
  <c r="B15" i="212" s="1"/>
  <c r="T13" i="212"/>
  <c r="Q13" i="212"/>
  <c r="N13" i="212"/>
  <c r="K13" i="212"/>
  <c r="H13" i="212"/>
  <c r="U13" i="212" s="1"/>
  <c r="E13" i="212"/>
  <c r="T12" i="212"/>
  <c r="Q12" i="212"/>
  <c r="N12" i="212"/>
  <c r="K12" i="212"/>
  <c r="H12" i="212"/>
  <c r="U12" i="212" s="1"/>
  <c r="E12" i="212"/>
  <c r="T11" i="212"/>
  <c r="Q11" i="212"/>
  <c r="N11" i="212"/>
  <c r="K11" i="212"/>
  <c r="H11" i="212"/>
  <c r="U11" i="212" s="1"/>
  <c r="E11" i="212"/>
  <c r="T10" i="212"/>
  <c r="Q10" i="212"/>
  <c r="N10" i="212"/>
  <c r="K10" i="212"/>
  <c r="H10" i="212"/>
  <c r="U10" i="212" s="1"/>
  <c r="E10" i="212"/>
  <c r="T9" i="212"/>
  <c r="Q9" i="212"/>
  <c r="N9" i="212"/>
  <c r="K9" i="212"/>
  <c r="H9" i="212"/>
  <c r="U9" i="212" s="1"/>
  <c r="E9" i="212"/>
  <c r="T8" i="212"/>
  <c r="Q8" i="212"/>
  <c r="N8" i="212"/>
  <c r="K8" i="212"/>
  <c r="H8" i="212"/>
  <c r="U8" i="212" s="1"/>
  <c r="E8" i="212"/>
  <c r="T7" i="212"/>
  <c r="T14" i="212" s="1"/>
  <c r="Q7" i="212"/>
  <c r="Q14" i="212" s="1"/>
  <c r="N7" i="212"/>
  <c r="N14" i="212" s="1"/>
  <c r="K7" i="212"/>
  <c r="K14" i="212" s="1"/>
  <c r="H7" i="212"/>
  <c r="U7" i="212" s="1"/>
  <c r="U14" i="212" s="1"/>
  <c r="E7" i="212"/>
  <c r="S14" i="211"/>
  <c r="R14" i="211"/>
  <c r="P14" i="211"/>
  <c r="O14" i="211"/>
  <c r="M14" i="211"/>
  <c r="L14" i="211"/>
  <c r="J14" i="211"/>
  <c r="I14" i="211"/>
  <c r="G14" i="211"/>
  <c r="F14" i="211"/>
  <c r="H14" i="211" s="1"/>
  <c r="F15" i="211" s="1"/>
  <c r="D14" i="211"/>
  <c r="D15" i="211" s="1"/>
  <c r="C14" i="211"/>
  <c r="C15" i="211" s="1"/>
  <c r="E15" i="211" s="1"/>
  <c r="B14" i="211"/>
  <c r="B15" i="211" s="1"/>
  <c r="T13" i="211"/>
  <c r="Q13" i="211"/>
  <c r="N13" i="211"/>
  <c r="K13" i="211"/>
  <c r="H13" i="211"/>
  <c r="U13" i="211" s="1"/>
  <c r="E13" i="211"/>
  <c r="T12" i="211"/>
  <c r="Q12" i="211"/>
  <c r="N12" i="211"/>
  <c r="K12" i="211"/>
  <c r="H12" i="211"/>
  <c r="U12" i="211" s="1"/>
  <c r="E12" i="211"/>
  <c r="T11" i="211"/>
  <c r="Q11" i="211"/>
  <c r="N11" i="211"/>
  <c r="K11" i="211"/>
  <c r="H11" i="211"/>
  <c r="U11" i="211" s="1"/>
  <c r="E11" i="211"/>
  <c r="T10" i="211"/>
  <c r="Q10" i="211"/>
  <c r="N10" i="211"/>
  <c r="K10" i="211"/>
  <c r="H10" i="211"/>
  <c r="U10" i="211" s="1"/>
  <c r="E10" i="211"/>
  <c r="T9" i="211"/>
  <c r="Q9" i="211"/>
  <c r="N9" i="211"/>
  <c r="K9" i="211"/>
  <c r="H9" i="211"/>
  <c r="U9" i="211" s="1"/>
  <c r="E9" i="211"/>
  <c r="T8" i="211"/>
  <c r="Q8" i="211"/>
  <c r="N8" i="211"/>
  <c r="K8" i="211"/>
  <c r="H8" i="211"/>
  <c r="U8" i="211" s="1"/>
  <c r="E8" i="211"/>
  <c r="T7" i="211"/>
  <c r="T14" i="211" s="1"/>
  <c r="Q7" i="211"/>
  <c r="Q14" i="211" s="1"/>
  <c r="N7" i="211"/>
  <c r="N14" i="211" s="1"/>
  <c r="L15" i="211" s="1"/>
  <c r="K7" i="211"/>
  <c r="K14" i="211" s="1"/>
  <c r="H7" i="211"/>
  <c r="U7" i="211" s="1"/>
  <c r="U14" i="211" s="1"/>
  <c r="E7" i="211"/>
  <c r="S14" i="210"/>
  <c r="R14" i="210"/>
  <c r="P14" i="210"/>
  <c r="O14" i="210"/>
  <c r="M14" i="210"/>
  <c r="L14" i="210"/>
  <c r="J14" i="210"/>
  <c r="I14" i="210"/>
  <c r="G14" i="210"/>
  <c r="F14" i="210"/>
  <c r="H14" i="210" s="1"/>
  <c r="D14" i="210"/>
  <c r="D15" i="210" s="1"/>
  <c r="C14" i="210"/>
  <c r="C15" i="210" s="1"/>
  <c r="B14" i="210"/>
  <c r="B15" i="210" s="1"/>
  <c r="T13" i="210"/>
  <c r="Q13" i="210"/>
  <c r="N13" i="210"/>
  <c r="K13" i="210"/>
  <c r="H13" i="210"/>
  <c r="U13" i="210" s="1"/>
  <c r="E13" i="210"/>
  <c r="T12" i="210"/>
  <c r="Q12" i="210"/>
  <c r="N12" i="210"/>
  <c r="K12" i="210"/>
  <c r="H12" i="210"/>
  <c r="U12" i="210" s="1"/>
  <c r="E12" i="210"/>
  <c r="T11" i="210"/>
  <c r="Q11" i="210"/>
  <c r="N11" i="210"/>
  <c r="K11" i="210"/>
  <c r="H11" i="210"/>
  <c r="U11" i="210" s="1"/>
  <c r="E11" i="210"/>
  <c r="T10" i="210"/>
  <c r="Q10" i="210"/>
  <c r="N10" i="210"/>
  <c r="K10" i="210"/>
  <c r="H10" i="210"/>
  <c r="U10" i="210" s="1"/>
  <c r="E10" i="210"/>
  <c r="T9" i="210"/>
  <c r="Q9" i="210"/>
  <c r="N9" i="210"/>
  <c r="K9" i="210"/>
  <c r="H9" i="210"/>
  <c r="U9" i="210" s="1"/>
  <c r="E9" i="210"/>
  <c r="T8" i="210"/>
  <c r="Q8" i="210"/>
  <c r="N8" i="210"/>
  <c r="K8" i="210"/>
  <c r="H8" i="210"/>
  <c r="U8" i="210" s="1"/>
  <c r="E8" i="210"/>
  <c r="T7" i="210"/>
  <c r="T14" i="210" s="1"/>
  <c r="Q7" i="210"/>
  <c r="Q14" i="210" s="1"/>
  <c r="N7" i="210"/>
  <c r="N14" i="210" s="1"/>
  <c r="K7" i="210"/>
  <c r="K14" i="210" s="1"/>
  <c r="H7" i="210"/>
  <c r="U7" i="210" s="1"/>
  <c r="U14" i="210" s="1"/>
  <c r="E7" i="210"/>
  <c r="S14" i="209"/>
  <c r="R14" i="209"/>
  <c r="P14" i="209"/>
  <c r="O14" i="209"/>
  <c r="M14" i="209"/>
  <c r="L14" i="209"/>
  <c r="J14" i="209"/>
  <c r="I14" i="209"/>
  <c r="G14" i="209"/>
  <c r="F14" i="209"/>
  <c r="H14" i="209" s="1"/>
  <c r="F15" i="209" s="1"/>
  <c r="D14" i="209"/>
  <c r="D15" i="209" s="1"/>
  <c r="C14" i="209"/>
  <c r="C15" i="209" s="1"/>
  <c r="E15" i="209" s="1"/>
  <c r="B14" i="209"/>
  <c r="B15" i="209" s="1"/>
  <c r="T13" i="209"/>
  <c r="Q13" i="209"/>
  <c r="N13" i="209"/>
  <c r="K13" i="209"/>
  <c r="H13" i="209"/>
  <c r="U13" i="209" s="1"/>
  <c r="E13" i="209"/>
  <c r="T12" i="209"/>
  <c r="Q12" i="209"/>
  <c r="N12" i="209"/>
  <c r="K12" i="209"/>
  <c r="H12" i="209"/>
  <c r="U12" i="209" s="1"/>
  <c r="E12" i="209"/>
  <c r="T11" i="209"/>
  <c r="Q11" i="209"/>
  <c r="N11" i="209"/>
  <c r="K11" i="209"/>
  <c r="U11" i="209" s="1"/>
  <c r="H11" i="209"/>
  <c r="E11" i="209"/>
  <c r="T10" i="209"/>
  <c r="Q10" i="209"/>
  <c r="N10" i="209"/>
  <c r="K10" i="209"/>
  <c r="H10" i="209"/>
  <c r="U10" i="209" s="1"/>
  <c r="E10" i="209"/>
  <c r="T9" i="209"/>
  <c r="Q9" i="209"/>
  <c r="N9" i="209"/>
  <c r="K9" i="209"/>
  <c r="U9" i="209" s="1"/>
  <c r="H9" i="209"/>
  <c r="E9" i="209"/>
  <c r="T8" i="209"/>
  <c r="Q8" i="209"/>
  <c r="N8" i="209"/>
  <c r="K8" i="209"/>
  <c r="H8" i="209"/>
  <c r="U8" i="209" s="1"/>
  <c r="E8" i="209"/>
  <c r="T7" i="209"/>
  <c r="T14" i="209" s="1"/>
  <c r="Q7" i="209"/>
  <c r="Q14" i="209" s="1"/>
  <c r="N7" i="209"/>
  <c r="N14" i="209" s="1"/>
  <c r="L15" i="209" s="1"/>
  <c r="K7" i="209"/>
  <c r="K14" i="209" s="1"/>
  <c r="H7" i="209"/>
  <c r="E7" i="209"/>
  <c r="S14" i="208"/>
  <c r="R14" i="208"/>
  <c r="P14" i="208"/>
  <c r="O14" i="208"/>
  <c r="M14" i="208"/>
  <c r="L14" i="208"/>
  <c r="J14" i="208"/>
  <c r="I14" i="208"/>
  <c r="G14" i="208"/>
  <c r="F14" i="208"/>
  <c r="H14" i="208" s="1"/>
  <c r="D14" i="208"/>
  <c r="D15" i="208" s="1"/>
  <c r="C14" i="208"/>
  <c r="C15" i="208" s="1"/>
  <c r="B14" i="208"/>
  <c r="B15" i="208" s="1"/>
  <c r="T13" i="208"/>
  <c r="Q13" i="208"/>
  <c r="N13" i="208"/>
  <c r="K13" i="208"/>
  <c r="H13" i="208"/>
  <c r="U13" i="208" s="1"/>
  <c r="E13" i="208"/>
  <c r="T12" i="208"/>
  <c r="Q12" i="208"/>
  <c r="N12" i="208"/>
  <c r="K12" i="208"/>
  <c r="U12" i="208" s="1"/>
  <c r="H12" i="208"/>
  <c r="E12" i="208"/>
  <c r="T11" i="208"/>
  <c r="Q11" i="208"/>
  <c r="N11" i="208"/>
  <c r="K11" i="208"/>
  <c r="H11" i="208"/>
  <c r="U11" i="208" s="1"/>
  <c r="E11" i="208"/>
  <c r="T10" i="208"/>
  <c r="Q10" i="208"/>
  <c r="N10" i="208"/>
  <c r="K10" i="208"/>
  <c r="U10" i="208" s="1"/>
  <c r="H10" i="208"/>
  <c r="E10" i="208"/>
  <c r="T9" i="208"/>
  <c r="Q9" i="208"/>
  <c r="N9" i="208"/>
  <c r="K9" i="208"/>
  <c r="H9" i="208"/>
  <c r="U9" i="208" s="1"/>
  <c r="E9" i="208"/>
  <c r="T8" i="208"/>
  <c r="Q8" i="208"/>
  <c r="N8" i="208"/>
  <c r="K8" i="208"/>
  <c r="U8" i="208" s="1"/>
  <c r="H8" i="208"/>
  <c r="E8" i="208"/>
  <c r="T7" i="208"/>
  <c r="T14" i="208" s="1"/>
  <c r="Q7" i="208"/>
  <c r="Q14" i="208" s="1"/>
  <c r="N7" i="208"/>
  <c r="N14" i="208" s="1"/>
  <c r="K7" i="208"/>
  <c r="K14" i="208" s="1"/>
  <c r="H7" i="208"/>
  <c r="U7" i="208" s="1"/>
  <c r="E7" i="208"/>
  <c r="S14" i="207"/>
  <c r="R14" i="207"/>
  <c r="P14" i="207"/>
  <c r="O14" i="207"/>
  <c r="M14" i="207"/>
  <c r="L14" i="207"/>
  <c r="J14" i="207"/>
  <c r="I14" i="207"/>
  <c r="G14" i="207"/>
  <c r="F14" i="207"/>
  <c r="H14" i="207" s="1"/>
  <c r="D14" i="207"/>
  <c r="D15" i="207" s="1"/>
  <c r="C14" i="207"/>
  <c r="C15" i="207" s="1"/>
  <c r="E15" i="207" s="1"/>
  <c r="B14" i="207"/>
  <c r="B15" i="207" s="1"/>
  <c r="T13" i="207"/>
  <c r="Q13" i="207"/>
  <c r="N13" i="207"/>
  <c r="K13" i="207"/>
  <c r="U13" i="207" s="1"/>
  <c r="H13" i="207"/>
  <c r="E13" i="207"/>
  <c r="T12" i="207"/>
  <c r="Q12" i="207"/>
  <c r="N12" i="207"/>
  <c r="K12" i="207"/>
  <c r="H12" i="207"/>
  <c r="U12" i="207" s="1"/>
  <c r="E12" i="207"/>
  <c r="T11" i="207"/>
  <c r="Q11" i="207"/>
  <c r="N11" i="207"/>
  <c r="K11" i="207"/>
  <c r="U11" i="207" s="1"/>
  <c r="H11" i="207"/>
  <c r="E11" i="207"/>
  <c r="T10" i="207"/>
  <c r="Q10" i="207"/>
  <c r="N10" i="207"/>
  <c r="K10" i="207"/>
  <c r="H10" i="207"/>
  <c r="U10" i="207" s="1"/>
  <c r="E10" i="207"/>
  <c r="T9" i="207"/>
  <c r="Q9" i="207"/>
  <c r="N9" i="207"/>
  <c r="K9" i="207"/>
  <c r="U9" i="207" s="1"/>
  <c r="H9" i="207"/>
  <c r="E9" i="207"/>
  <c r="T8" i="207"/>
  <c r="Q8" i="207"/>
  <c r="N8" i="207"/>
  <c r="K8" i="207"/>
  <c r="H8" i="207"/>
  <c r="U8" i="207" s="1"/>
  <c r="E8" i="207"/>
  <c r="T7" i="207"/>
  <c r="Q7" i="207"/>
  <c r="Q14" i="207" s="1"/>
  <c r="N7" i="207"/>
  <c r="K7" i="207"/>
  <c r="K14" i="207" s="1"/>
  <c r="H7" i="207"/>
  <c r="E7" i="207"/>
  <c r="S14" i="206"/>
  <c r="R14" i="206"/>
  <c r="P14" i="206"/>
  <c r="O14" i="206"/>
  <c r="M14" i="206"/>
  <c r="L14" i="206"/>
  <c r="J14" i="206"/>
  <c r="I14" i="206"/>
  <c r="G14" i="206"/>
  <c r="F14" i="206"/>
  <c r="H14" i="206" s="1"/>
  <c r="D14" i="206"/>
  <c r="D15" i="206" s="1"/>
  <c r="C14" i="206"/>
  <c r="C15" i="206" s="1"/>
  <c r="B14" i="206"/>
  <c r="B15" i="206" s="1"/>
  <c r="T13" i="206"/>
  <c r="Q13" i="206"/>
  <c r="N13" i="206"/>
  <c r="K13" i="206"/>
  <c r="H13" i="206"/>
  <c r="U13" i="206" s="1"/>
  <c r="E13" i="206"/>
  <c r="T12" i="206"/>
  <c r="Q12" i="206"/>
  <c r="N12" i="206"/>
  <c r="K12" i="206"/>
  <c r="H12" i="206"/>
  <c r="U12" i="206" s="1"/>
  <c r="E12" i="206"/>
  <c r="T11" i="206"/>
  <c r="Q11" i="206"/>
  <c r="N11" i="206"/>
  <c r="K11" i="206"/>
  <c r="H11" i="206"/>
  <c r="U11" i="206" s="1"/>
  <c r="E11" i="206"/>
  <c r="T10" i="206"/>
  <c r="Q10" i="206"/>
  <c r="N10" i="206"/>
  <c r="K10" i="206"/>
  <c r="H10" i="206"/>
  <c r="U10" i="206" s="1"/>
  <c r="E10" i="206"/>
  <c r="T9" i="206"/>
  <c r="Q9" i="206"/>
  <c r="N9" i="206"/>
  <c r="K9" i="206"/>
  <c r="H9" i="206"/>
  <c r="U9" i="206" s="1"/>
  <c r="E9" i="206"/>
  <c r="T8" i="206"/>
  <c r="Q8" i="206"/>
  <c r="N8" i="206"/>
  <c r="K8" i="206"/>
  <c r="U8" i="206" s="1"/>
  <c r="H8" i="206"/>
  <c r="E8" i="206"/>
  <c r="T7" i="206"/>
  <c r="T14" i="206" s="1"/>
  <c r="Q7" i="206"/>
  <c r="Q14" i="206" s="1"/>
  <c r="N7" i="206"/>
  <c r="N14" i="206" s="1"/>
  <c r="L15" i="206" s="1"/>
  <c r="K7" i="206"/>
  <c r="K14" i="206" s="1"/>
  <c r="H7" i="206"/>
  <c r="U7" i="206" s="1"/>
  <c r="U14" i="206" s="1"/>
  <c r="E7" i="206"/>
  <c r="S14" i="205"/>
  <c r="R14" i="205"/>
  <c r="P14" i="205"/>
  <c r="O14" i="205"/>
  <c r="M14" i="205"/>
  <c r="L14" i="205"/>
  <c r="J14" i="205"/>
  <c r="I14" i="205"/>
  <c r="G14" i="205"/>
  <c r="F14" i="205"/>
  <c r="H14" i="205" s="1"/>
  <c r="D14" i="205"/>
  <c r="D15" i="205" s="1"/>
  <c r="C14" i="205"/>
  <c r="C15" i="205" s="1"/>
  <c r="B14" i="205"/>
  <c r="B15" i="205" s="1"/>
  <c r="T13" i="205"/>
  <c r="Q13" i="205"/>
  <c r="N13" i="205"/>
  <c r="K13" i="205"/>
  <c r="H13" i="205"/>
  <c r="U13" i="205" s="1"/>
  <c r="E13" i="205"/>
  <c r="T12" i="205"/>
  <c r="Q12" i="205"/>
  <c r="N12" i="205"/>
  <c r="K12" i="205"/>
  <c r="H12" i="205"/>
  <c r="U12" i="205" s="1"/>
  <c r="E12" i="205"/>
  <c r="T11" i="205"/>
  <c r="Q11" i="205"/>
  <c r="N11" i="205"/>
  <c r="K11" i="205"/>
  <c r="H11" i="205"/>
  <c r="U11" i="205" s="1"/>
  <c r="E11" i="205"/>
  <c r="T10" i="205"/>
  <c r="Q10" i="205"/>
  <c r="N10" i="205"/>
  <c r="K10" i="205"/>
  <c r="H10" i="205"/>
  <c r="U10" i="205" s="1"/>
  <c r="E10" i="205"/>
  <c r="T9" i="205"/>
  <c r="Q9" i="205"/>
  <c r="N9" i="205"/>
  <c r="K9" i="205"/>
  <c r="H9" i="205"/>
  <c r="U9" i="205" s="1"/>
  <c r="E9" i="205"/>
  <c r="T8" i="205"/>
  <c r="Q8" i="205"/>
  <c r="N8" i="205"/>
  <c r="K8" i="205"/>
  <c r="H8" i="205"/>
  <c r="U8" i="205" s="1"/>
  <c r="E8" i="205"/>
  <c r="T7" i="205"/>
  <c r="T14" i="205" s="1"/>
  <c r="Q7" i="205"/>
  <c r="Q14" i="205" s="1"/>
  <c r="N7" i="205"/>
  <c r="N14" i="205" s="1"/>
  <c r="L15" i="205" s="1"/>
  <c r="K7" i="205"/>
  <c r="K14" i="205" s="1"/>
  <c r="H7" i="205"/>
  <c r="U7" i="205" s="1"/>
  <c r="U14" i="205" s="1"/>
  <c r="E7" i="205"/>
  <c r="E15" i="205" l="1"/>
  <c r="F15" i="205"/>
  <c r="F15" i="207"/>
  <c r="E15" i="206"/>
  <c r="F15" i="206"/>
  <c r="E14" i="205"/>
  <c r="U7" i="207"/>
  <c r="U14" i="207" s="1"/>
  <c r="E14" i="207"/>
  <c r="E14" i="206"/>
  <c r="N14" i="207"/>
  <c r="L15" i="207" s="1"/>
  <c r="T14" i="207"/>
  <c r="U14" i="208"/>
  <c r="L15" i="208"/>
  <c r="E15" i="208"/>
  <c r="F15" i="208"/>
  <c r="L15" i="210"/>
  <c r="E15" i="210"/>
  <c r="F15" i="210"/>
  <c r="L15" i="212"/>
  <c r="E15" i="212"/>
  <c r="F15" i="212"/>
  <c r="L15" i="214"/>
  <c r="E15" i="214"/>
  <c r="F15" i="214"/>
  <c r="E14" i="208"/>
  <c r="E14" i="210"/>
  <c r="E14" i="212"/>
  <c r="U7" i="214"/>
  <c r="U14" i="214" s="1"/>
  <c r="E14" i="214"/>
  <c r="U7" i="209"/>
  <c r="U14" i="209" s="1"/>
  <c r="E14" i="209"/>
  <c r="E14" i="211"/>
  <c r="E14" i="213"/>
  <c r="U7" i="215"/>
  <c r="U14" i="215" s="1"/>
  <c r="E14" i="215"/>
</calcChain>
</file>

<file path=xl/sharedStrings.xml><?xml version="1.0" encoding="utf-8"?>
<sst xmlns="http://schemas.openxmlformats.org/spreadsheetml/2006/main" count="592" uniqueCount="71">
  <si>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</si>
  <si>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</si>
  <si>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</si>
  <si>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</si>
  <si>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</si>
  <si>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</si>
  <si>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</si>
  <si>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</si>
  <si>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</si>
  <si>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</si>
  <si>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計</t>
  </si>
  <si>
    <t>本庁</t>
  </si>
  <si>
    <t>南部</t>
  </si>
  <si>
    <t>日高</t>
  </si>
  <si>
    <t>豊浦</t>
  </si>
  <si>
    <t>西部</t>
  </si>
  <si>
    <t>合計</t>
  </si>
  <si>
    <t>十王</t>
    <rPh sb="0" eb="2">
      <t>ジュウオウ</t>
    </rPh>
    <phoneticPr fontId="2"/>
  </si>
  <si>
    <t>多賀</t>
    <rPh sb="0" eb="2">
      <t>タガ</t>
    </rPh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</si>
  <si>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</si>
  <si>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</si>
  <si>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</si>
  <si>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</si>
  <si>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</si>
  <si>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</si>
  <si>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</si>
  <si>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</si>
  <si>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</si>
  <si>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</si>
  <si>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</si>
  <si>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</si>
  <si>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</si>
  <si>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</si>
  <si>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</si>
  <si>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</si>
  <si>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</si>
  <si>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</si>
  <si>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</si>
  <si>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</si>
  <si>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</si>
  <si>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</si>
  <si>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</si>
  <si>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</si>
  <si>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</si>
  <si>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</si>
  <si>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t>合計</t>
    <rPh sb="0" eb="2">
      <t>ゴウケイ</t>
    </rPh>
    <phoneticPr fontId="2"/>
  </si>
  <si>
    <t>世帯数</t>
  </si>
  <si>
    <t>常住人口</t>
    <rPh sb="0" eb="2">
      <t>ジョウジュウ</t>
    </rPh>
    <phoneticPr fontId="2"/>
  </si>
  <si>
    <t>総数</t>
  </si>
  <si>
    <t>前月との増減</t>
  </si>
  <si>
    <t>(外国人含む）</t>
  </si>
  <si>
    <t>前月</t>
    <rPh sb="0" eb="2">
      <t>ゼンゲツ</t>
    </rPh>
    <phoneticPr fontId="2"/>
  </si>
  <si>
    <t>日立市の世帯数と常住人口</t>
    <phoneticPr fontId="2"/>
  </si>
  <si>
    <t>月間
増減</t>
    <phoneticPr fontId="2"/>
  </si>
  <si>
    <t>(令和4年12月1日現在）</t>
    <rPh sb="1" eb="3">
      <t>レイワ</t>
    </rPh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</si>
  <si>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</si>
  <si>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(令和4年11月1日現在）</t>
    <rPh sb="1" eb="3">
      <t>レイワ</t>
    </rPh>
    <phoneticPr fontId="2"/>
  </si>
  <si>
    <t>(令和4年10月1日現在）</t>
    <rPh sb="1" eb="3">
      <t>レイワ</t>
    </rPh>
    <phoneticPr fontId="2"/>
  </si>
  <si>
    <t>(令和4年9月1日現在）</t>
    <rPh sb="1" eb="3">
      <t>レイワ</t>
    </rPh>
    <phoneticPr fontId="2"/>
  </si>
  <si>
    <t>※1　自然動態、社会動態及び転居は、前１月分の状況です。
※2　令和2年国勢調査における10月1日現在の世帯数及び人口に、住民票の異動届　（転入出・転居・死亡・
　　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</si>
  <si>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(令和4年8月1日現在）</t>
    <rPh sb="1" eb="3">
      <t>レイワ</t>
    </rPh>
    <phoneticPr fontId="2"/>
  </si>
  <si>
    <t>(令和4年7月1日現在）</t>
    <rPh sb="1" eb="3">
      <t>レイワ</t>
    </rPh>
    <phoneticPr fontId="2"/>
  </si>
  <si>
    <t>(令和4年6月1日現在）</t>
    <rPh sb="1" eb="3">
      <t>レイワ</t>
    </rPh>
    <phoneticPr fontId="2"/>
  </si>
  <si>
    <t>(令和4年5月1日現在）</t>
    <rPh sb="1" eb="3">
      <t>レイワ</t>
    </rPh>
    <phoneticPr fontId="2"/>
  </si>
  <si>
    <t>(令和4年4月1日現在）</t>
    <rPh sb="1" eb="3">
      <t>レイワ</t>
    </rPh>
    <phoneticPr fontId="2"/>
  </si>
  <si>
    <t>(令和4年3月1日現在）</t>
    <rPh sb="1" eb="3">
      <t>レイワ</t>
    </rPh>
    <phoneticPr fontId="2"/>
  </si>
  <si>
    <t>(令和4年2月1日現在）</t>
    <rPh sb="1" eb="3">
      <t>レイワ</t>
    </rPh>
    <phoneticPr fontId="2"/>
  </si>
  <si>
    <t>(令和5年1月1日現在）</t>
    <rPh sb="1" eb="3">
      <t>レイワ</t>
    </rPh>
    <phoneticPr fontId="2"/>
  </si>
  <si>
    <r>
      <t>令和４年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3" eb="4">
      <t>ネン</t>
    </rPh>
    <phoneticPr fontId="2"/>
  </si>
  <si>
    <t>令　和　４　年　　　人　口　動　態</t>
    <rPh sb="0" eb="1">
      <t>レイ</t>
    </rPh>
    <rPh sb="2" eb="3">
      <t>ワ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</si>
  <si>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R4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R5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1" eb="42">
      <t>ネン</t>
    </rPh>
    <rPh sb="43" eb="44">
      <t>ガツ</t>
    </rPh>
    <rPh sb="45" eb="46">
      <t>ニチ</t>
    </rPh>
    <rPh sb="49" eb="50">
      <t>ネン</t>
    </rPh>
    <rPh sb="51" eb="52">
      <t>ガツ</t>
    </rPh>
    <rPh sb="53" eb="54">
      <t>ニチ</t>
    </rPh>
    <rPh sb="54" eb="56">
      <t>ゲンザイ</t>
    </rPh>
    <rPh sb="58" eb="60">
      <t>シュウケイ</t>
    </rPh>
    <rPh sb="62" eb="64">
      <t>スウチ</t>
    </rPh>
    <rPh sb="65" eb="67">
      <t>カクツキ</t>
    </rPh>
    <rPh sb="68" eb="70">
      <t>イドウ</t>
    </rPh>
    <rPh sb="70" eb="71">
      <t>ブン</t>
    </rPh>
    <rPh sb="74" eb="7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</si>
</sst>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&quot;#,##0"/>
    <numFmt numFmtId="178" formatCode="0;&quot;△ &quot;0"/>
    <numFmt numFmtId="179" formatCode="\(#,##0\);\(&quot;△ &quot;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4" fillId="0" borderId="1" xfId="2" applyFont="1" applyBorder="1">
      <alignment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7" fillId="0" borderId="0" xfId="4" applyNumberFormat="1" applyFont="1" applyAlignment="1">
      <alignment vertical="center"/>
    </xf>
    <xf numFmtId="176" fontId="3" fillId="0" borderId="0" xfId="4" applyNumberFormat="1" applyFont="1" applyAlignment="1">
      <alignment vertical="center"/>
    </xf>
    <xf numFmtId="176" fontId="1" fillId="0" borderId="0" xfId="4" applyNumberFormat="1" applyFont="1" applyAlignment="1">
      <alignment vertical="center"/>
    </xf>
    <xf numFmtId="176" fontId="7" fillId="0" borderId="2" xfId="4" applyNumberFormat="1" applyFont="1" applyBorder="1" applyAlignment="1">
      <alignment horizontal="center" vertical="center"/>
    </xf>
    <xf numFmtId="176" fontId="3" fillId="0" borderId="1" xfId="4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76" fontId="3" fillId="0" borderId="1" xfId="3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3" fillId="0" borderId="2" xfId="4" applyNumberFormat="1" applyFont="1" applyFill="1" applyBorder="1" applyAlignment="1">
      <alignment horizontal="center" vertical="center"/>
    </xf>
    <xf numFmtId="176" fontId="7" fillId="2" borderId="4" xfId="4" applyNumberFormat="1" applyFont="1" applyFill="1" applyBorder="1" applyAlignment="1">
      <alignment horizontal="center" vertical="center"/>
    </xf>
    <xf numFmtId="176" fontId="3" fillId="2" borderId="10" xfId="4" applyNumberFormat="1" applyFont="1" applyFill="1" applyBorder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left" vertical="center"/>
    </xf>
    <xf numFmtId="176" fontId="13" fillId="0" borderId="0" xfId="1" applyNumberFormat="1" applyFont="1" applyAlignment="1">
      <alignment horizontal="right" vertical="center"/>
    </xf>
    <xf numFmtId="176" fontId="13" fillId="0" borderId="19" xfId="1" applyNumberFormat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3" fillId="0" borderId="24" xfId="1" applyNumberFormat="1" applyFont="1" applyBorder="1" applyAlignment="1">
      <alignment horizontal="center" vertical="center"/>
    </xf>
    <xf numFmtId="177" fontId="10" fillId="0" borderId="19" xfId="3" applyNumberFormat="1" applyFont="1" applyBorder="1">
      <alignment vertical="center"/>
    </xf>
    <xf numFmtId="177" fontId="10" fillId="0" borderId="1" xfId="3" applyNumberFormat="1" applyFont="1" applyBorder="1">
      <alignment vertical="center"/>
    </xf>
    <xf numFmtId="177" fontId="10" fillId="0" borderId="24" xfId="3" applyNumberFormat="1" applyFont="1" applyBorder="1">
      <alignment vertical="center"/>
    </xf>
    <xf numFmtId="177" fontId="10" fillId="0" borderId="14" xfId="3" applyNumberFormat="1" applyFont="1" applyBorder="1">
      <alignment vertical="center"/>
    </xf>
    <xf numFmtId="177" fontId="10" fillId="0" borderId="15" xfId="3" applyNumberFormat="1" applyFont="1" applyBorder="1">
      <alignment vertical="center"/>
    </xf>
    <xf numFmtId="177" fontId="10" fillId="0" borderId="25" xfId="1" applyNumberFormat="1" applyFont="1" applyFill="1" applyBorder="1" applyAlignment="1">
      <alignment vertical="center"/>
    </xf>
    <xf numFmtId="177" fontId="10" fillId="0" borderId="1" xfId="1" applyNumberFormat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176" fontId="13" fillId="0" borderId="2" xfId="1" applyNumberFormat="1" applyFont="1" applyBorder="1" applyAlignment="1">
      <alignment horizontal="center" vertical="center"/>
    </xf>
    <xf numFmtId="177" fontId="10" fillId="0" borderId="26" xfId="3" applyNumberFormat="1" applyFont="1" applyBorder="1">
      <alignment vertical="center"/>
    </xf>
    <xf numFmtId="177" fontId="10" fillId="0" borderId="27" xfId="3" applyNumberFormat="1" applyFont="1" applyBorder="1">
      <alignment vertical="center"/>
    </xf>
    <xf numFmtId="177" fontId="10" fillId="0" borderId="28" xfId="3" applyNumberFormat="1" applyFont="1" applyBorder="1">
      <alignment vertical="center"/>
    </xf>
    <xf numFmtId="177" fontId="10" fillId="0" borderId="2" xfId="1" applyNumberFormat="1" applyFont="1" applyFill="1" applyBorder="1" applyAlignment="1">
      <alignment vertical="center"/>
    </xf>
    <xf numFmtId="177" fontId="10" fillId="0" borderId="20" xfId="1" applyNumberFormat="1" applyFont="1" applyFill="1" applyBorder="1" applyAlignment="1">
      <alignment vertical="center"/>
    </xf>
    <xf numFmtId="176" fontId="13" fillId="2" borderId="10" xfId="1" applyNumberFormat="1" applyFont="1" applyFill="1" applyBorder="1" applyAlignment="1">
      <alignment horizontal="center" vertical="center"/>
    </xf>
    <xf numFmtId="177" fontId="10" fillId="2" borderId="29" xfId="3" applyNumberFormat="1" applyFont="1" applyFill="1" applyBorder="1">
      <alignment vertical="center"/>
    </xf>
    <xf numFmtId="177" fontId="10" fillId="2" borderId="30" xfId="3" applyNumberFormat="1" applyFont="1" applyFill="1" applyBorder="1">
      <alignment vertical="center"/>
    </xf>
    <xf numFmtId="177" fontId="10" fillId="2" borderId="31" xfId="3" applyNumberFormat="1" applyFont="1" applyFill="1" applyBorder="1">
      <alignment vertical="center"/>
    </xf>
    <xf numFmtId="177" fontId="10" fillId="2" borderId="32" xfId="3" applyNumberFormat="1" applyFont="1" applyFill="1" applyBorder="1">
      <alignment vertical="center"/>
    </xf>
    <xf numFmtId="177" fontId="10" fillId="2" borderId="5" xfId="3" applyNumberFormat="1" applyFont="1" applyFill="1" applyBorder="1">
      <alignment vertical="center"/>
    </xf>
    <xf numFmtId="177" fontId="10" fillId="2" borderId="10" xfId="3" applyNumberFormat="1" applyFont="1" applyFill="1" applyBorder="1">
      <alignment vertical="center"/>
    </xf>
    <xf numFmtId="177" fontId="10" fillId="2" borderId="33" xfId="1" applyNumberFormat="1" applyFont="1" applyFill="1" applyBorder="1" applyAlignment="1">
      <alignment vertical="center"/>
    </xf>
    <xf numFmtId="177" fontId="10" fillId="2" borderId="30" xfId="1" applyNumberFormat="1" applyFont="1" applyFill="1" applyBorder="1" applyAlignment="1">
      <alignment vertical="center"/>
    </xf>
    <xf numFmtId="177" fontId="10" fillId="2" borderId="31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8" fontId="4" fillId="0" borderId="1" xfId="2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8" fontId="4" fillId="0" borderId="2" xfId="2" applyNumberFormat="1" applyFont="1" applyBorder="1">
      <alignment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34" xfId="1" applyNumberFormat="1" applyFont="1" applyFill="1" applyBorder="1" applyAlignment="1">
      <alignment vertical="center"/>
    </xf>
    <xf numFmtId="176" fontId="15" fillId="0" borderId="0" xfId="1" applyNumberFormat="1" applyFont="1" applyAlignment="1">
      <alignment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5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1" fillId="0" borderId="1" xfId="1" applyNumberFormat="1" applyBorder="1" applyAlignment="1">
      <alignment vertical="center"/>
    </xf>
    <xf numFmtId="176" fontId="1" fillId="0" borderId="1" xfId="1" applyNumberFormat="1" applyBorder="1" applyAlignment="1">
      <alignment horizontal="right" vertical="center"/>
    </xf>
    <xf numFmtId="176" fontId="7" fillId="0" borderId="1" xfId="4" applyNumberFormat="1" applyFont="1" applyBorder="1" applyAlignment="1">
      <alignment horizontal="center" vertical="center"/>
    </xf>
    <xf numFmtId="176" fontId="3" fillId="0" borderId="1" xfId="4" applyNumberFormat="1" applyFont="1" applyBorder="1" applyAlignment="1">
      <alignment horizontal="center" vertical="center"/>
    </xf>
    <xf numFmtId="176" fontId="9" fillId="0" borderId="0" xfId="4" applyNumberFormat="1" applyFont="1" applyAlignment="1">
      <alignment vertical="center" wrapText="1"/>
    </xf>
    <xf numFmtId="0" fontId="6" fillId="0" borderId="0" xfId="4" applyFont="1" applyAlignment="1">
      <alignment horizontal="center" vertical="center"/>
    </xf>
    <xf numFmtId="176" fontId="7" fillId="0" borderId="2" xfId="4" applyNumberFormat="1" applyFont="1" applyBorder="1" applyAlignment="1">
      <alignment horizontal="center" vertical="center" shrinkToFit="1"/>
    </xf>
    <xf numFmtId="176" fontId="3" fillId="0" borderId="9" xfId="4" applyNumberFormat="1" applyFont="1" applyBorder="1" applyAlignment="1">
      <alignment horizontal="center" vertical="center" shrinkToFit="1"/>
    </xf>
    <xf numFmtId="176" fontId="3" fillId="0" borderId="3" xfId="4" applyNumberFormat="1" applyFont="1" applyBorder="1" applyAlignment="1">
      <alignment horizontal="center" vertical="center" shrinkToFit="1"/>
    </xf>
    <xf numFmtId="176" fontId="3" fillId="0" borderId="1" xfId="4" applyNumberFormat="1" applyFont="1" applyBorder="1" applyAlignment="1">
      <alignment vertical="center"/>
    </xf>
    <xf numFmtId="176" fontId="7" fillId="0" borderId="2" xfId="4" applyNumberFormat="1" applyFont="1" applyBorder="1" applyAlignment="1">
      <alignment horizontal="center" vertical="center" wrapText="1"/>
    </xf>
    <xf numFmtId="176" fontId="3" fillId="0" borderId="9" xfId="4" applyNumberFormat="1" applyFont="1" applyBorder="1" applyAlignment="1">
      <alignment horizontal="center" vertical="center" wrapText="1"/>
    </xf>
    <xf numFmtId="176" fontId="3" fillId="0" borderId="3" xfId="4" applyNumberFormat="1" applyFont="1" applyBorder="1" applyAlignment="1">
      <alignment horizontal="center" vertical="center" wrapText="1"/>
    </xf>
    <xf numFmtId="176" fontId="7" fillId="0" borderId="1" xfId="4" applyNumberFormat="1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3" fillId="0" borderId="20" xfId="1" applyNumberFormat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3" fillId="0" borderId="16" xfId="1" applyNumberFormat="1" applyFont="1" applyBorder="1" applyAlignment="1">
      <alignment horizontal="center" vertical="center"/>
    </xf>
    <xf numFmtId="176" fontId="13" fillId="0" borderId="17" xfId="1" applyNumberFormat="1" applyFont="1" applyBorder="1" applyAlignment="1">
      <alignment horizontal="center" vertical="center"/>
    </xf>
    <xf numFmtId="176" fontId="13" fillId="0" borderId="18" xfId="1" applyNumberFormat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176" fontId="13" fillId="0" borderId="19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38" xfId="1" applyNumberFormat="1" applyFont="1" applyBorder="1" applyAlignment="1">
      <alignment vertical="top" wrapText="1"/>
    </xf>
    <xf numFmtId="176" fontId="4" fillId="0" borderId="0" xfId="1" applyNumberFormat="1" applyFont="1" applyAlignment="1">
      <alignment vertical="top" wrapText="1"/>
    </xf>
    <xf numFmtId="176" fontId="1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36" xfId="1" applyNumberFormat="1" applyFont="1" applyBorder="1" applyAlignment="1">
      <alignment horizontal="center" vertical="center"/>
    </xf>
  </cellXfs>
  <cellStyles count="6">
    <cellStyle name="桁区切り" xfId="3" builtinId="6"/>
    <cellStyle name="標準" xfId="0" builtinId="0"/>
    <cellStyle name="標準_1612jyojyu_1704jyojyu_1710jyojyu" xfId="5" xr:uid="{00000000-0005-0000-0000-000002000000}"/>
    <cellStyle name="標準_1612jyojyu_1801jyojyu_1803jyojyu" xfId="1" xr:uid="{00000000-0005-0000-0000-000003000000}"/>
    <cellStyle name="標準_ｈ16.12_1801jyojyu_1803jyojyu" xfId="2" xr:uid="{00000000-0005-0000-0000-000004000000}"/>
    <cellStyle name="標準_jyojyu15ave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R18" sqref="R18"/>
    </sheetView>
  </sheetViews>
  <sheetFormatPr defaultRowHeight="13.2" x14ac:dyDescent="0.2"/>
  <cols>
    <col min="1" max="1" width="8.44140625" style="1" customWidth="1"/>
    <col min="2" max="7" width="8.44140625" style="2" customWidth="1"/>
    <col min="8" max="8" width="10.88671875" style="2" customWidth="1"/>
    <col min="9" max="14" width="8.44140625" style="2" customWidth="1"/>
    <col min="15" max="16" width="10.88671875" style="2" customWidth="1"/>
    <col min="17" max="17" width="6" style="2" customWidth="1"/>
    <col min="18" max="20" width="6.109375" style="2" customWidth="1"/>
    <col min="21" max="21" width="7" style="2" customWidth="1"/>
    <col min="22" max="256" width="9" style="2"/>
    <col min="257" max="263" width="8.44140625" style="2" customWidth="1"/>
    <col min="264" max="264" width="10.88671875" style="2" customWidth="1"/>
    <col min="265" max="270" width="8.44140625" style="2" customWidth="1"/>
    <col min="271" max="272" width="10.88671875" style="2" customWidth="1"/>
    <col min="273" max="273" width="6" style="2" customWidth="1"/>
    <col min="274" max="276" width="6.109375" style="2" customWidth="1"/>
    <col min="277" max="277" width="7" style="2" customWidth="1"/>
    <col min="278" max="512" width="9" style="2"/>
    <col min="513" max="519" width="8.44140625" style="2" customWidth="1"/>
    <col min="520" max="520" width="10.88671875" style="2" customWidth="1"/>
    <col min="521" max="526" width="8.44140625" style="2" customWidth="1"/>
    <col min="527" max="528" width="10.88671875" style="2" customWidth="1"/>
    <col min="529" max="529" width="6" style="2" customWidth="1"/>
    <col min="530" max="532" width="6.109375" style="2" customWidth="1"/>
    <col min="533" max="533" width="7" style="2" customWidth="1"/>
    <col min="534" max="768" width="9" style="2"/>
    <col min="769" max="775" width="8.44140625" style="2" customWidth="1"/>
    <col min="776" max="776" width="10.88671875" style="2" customWidth="1"/>
    <col min="777" max="782" width="8.44140625" style="2" customWidth="1"/>
    <col min="783" max="784" width="10.88671875" style="2" customWidth="1"/>
    <col min="785" max="785" width="6" style="2" customWidth="1"/>
    <col min="786" max="788" width="6.109375" style="2" customWidth="1"/>
    <col min="789" max="789" width="7" style="2" customWidth="1"/>
    <col min="790" max="1024" width="9" style="2"/>
    <col min="1025" max="1031" width="8.44140625" style="2" customWidth="1"/>
    <col min="1032" max="1032" width="10.88671875" style="2" customWidth="1"/>
    <col min="1033" max="1038" width="8.44140625" style="2" customWidth="1"/>
    <col min="1039" max="1040" width="10.88671875" style="2" customWidth="1"/>
    <col min="1041" max="1041" width="6" style="2" customWidth="1"/>
    <col min="1042" max="1044" width="6.109375" style="2" customWidth="1"/>
    <col min="1045" max="1045" width="7" style="2" customWidth="1"/>
    <col min="1046" max="1280" width="9" style="2"/>
    <col min="1281" max="1287" width="8.44140625" style="2" customWidth="1"/>
    <col min="1288" max="1288" width="10.88671875" style="2" customWidth="1"/>
    <col min="1289" max="1294" width="8.44140625" style="2" customWidth="1"/>
    <col min="1295" max="1296" width="10.88671875" style="2" customWidth="1"/>
    <col min="1297" max="1297" width="6" style="2" customWidth="1"/>
    <col min="1298" max="1300" width="6.109375" style="2" customWidth="1"/>
    <col min="1301" max="1301" width="7" style="2" customWidth="1"/>
    <col min="1302" max="1536" width="9" style="2"/>
    <col min="1537" max="1543" width="8.44140625" style="2" customWidth="1"/>
    <col min="1544" max="1544" width="10.88671875" style="2" customWidth="1"/>
    <col min="1545" max="1550" width="8.44140625" style="2" customWidth="1"/>
    <col min="1551" max="1552" width="10.88671875" style="2" customWidth="1"/>
    <col min="1553" max="1553" width="6" style="2" customWidth="1"/>
    <col min="1554" max="1556" width="6.109375" style="2" customWidth="1"/>
    <col min="1557" max="1557" width="7" style="2" customWidth="1"/>
    <col min="1558" max="1792" width="9" style="2"/>
    <col min="1793" max="1799" width="8.44140625" style="2" customWidth="1"/>
    <col min="1800" max="1800" width="10.88671875" style="2" customWidth="1"/>
    <col min="1801" max="1806" width="8.44140625" style="2" customWidth="1"/>
    <col min="1807" max="1808" width="10.88671875" style="2" customWidth="1"/>
    <col min="1809" max="1809" width="6" style="2" customWidth="1"/>
    <col min="1810" max="1812" width="6.109375" style="2" customWidth="1"/>
    <col min="1813" max="1813" width="7" style="2" customWidth="1"/>
    <col min="1814" max="2048" width="9" style="2"/>
    <col min="2049" max="2055" width="8.44140625" style="2" customWidth="1"/>
    <col min="2056" max="2056" width="10.88671875" style="2" customWidth="1"/>
    <col min="2057" max="2062" width="8.44140625" style="2" customWidth="1"/>
    <col min="2063" max="2064" width="10.88671875" style="2" customWidth="1"/>
    <col min="2065" max="2065" width="6" style="2" customWidth="1"/>
    <col min="2066" max="2068" width="6.109375" style="2" customWidth="1"/>
    <col min="2069" max="2069" width="7" style="2" customWidth="1"/>
    <col min="2070" max="2304" width="9" style="2"/>
    <col min="2305" max="2311" width="8.44140625" style="2" customWidth="1"/>
    <col min="2312" max="2312" width="10.88671875" style="2" customWidth="1"/>
    <col min="2313" max="2318" width="8.44140625" style="2" customWidth="1"/>
    <col min="2319" max="2320" width="10.88671875" style="2" customWidth="1"/>
    <col min="2321" max="2321" width="6" style="2" customWidth="1"/>
    <col min="2322" max="2324" width="6.109375" style="2" customWidth="1"/>
    <col min="2325" max="2325" width="7" style="2" customWidth="1"/>
    <col min="2326" max="2560" width="9" style="2"/>
    <col min="2561" max="2567" width="8.44140625" style="2" customWidth="1"/>
    <col min="2568" max="2568" width="10.88671875" style="2" customWidth="1"/>
    <col min="2569" max="2574" width="8.44140625" style="2" customWidth="1"/>
    <col min="2575" max="2576" width="10.88671875" style="2" customWidth="1"/>
    <col min="2577" max="2577" width="6" style="2" customWidth="1"/>
    <col min="2578" max="2580" width="6.109375" style="2" customWidth="1"/>
    <col min="2581" max="2581" width="7" style="2" customWidth="1"/>
    <col min="2582" max="2816" width="9" style="2"/>
    <col min="2817" max="2823" width="8.44140625" style="2" customWidth="1"/>
    <col min="2824" max="2824" width="10.88671875" style="2" customWidth="1"/>
    <col min="2825" max="2830" width="8.44140625" style="2" customWidth="1"/>
    <col min="2831" max="2832" width="10.88671875" style="2" customWidth="1"/>
    <col min="2833" max="2833" width="6" style="2" customWidth="1"/>
    <col min="2834" max="2836" width="6.109375" style="2" customWidth="1"/>
    <col min="2837" max="2837" width="7" style="2" customWidth="1"/>
    <col min="2838" max="3072" width="9" style="2"/>
    <col min="3073" max="3079" width="8.44140625" style="2" customWidth="1"/>
    <col min="3080" max="3080" width="10.88671875" style="2" customWidth="1"/>
    <col min="3081" max="3086" width="8.44140625" style="2" customWidth="1"/>
    <col min="3087" max="3088" width="10.88671875" style="2" customWidth="1"/>
    <col min="3089" max="3089" width="6" style="2" customWidth="1"/>
    <col min="3090" max="3092" width="6.109375" style="2" customWidth="1"/>
    <col min="3093" max="3093" width="7" style="2" customWidth="1"/>
    <col min="3094" max="3328" width="9" style="2"/>
    <col min="3329" max="3335" width="8.44140625" style="2" customWidth="1"/>
    <col min="3336" max="3336" width="10.88671875" style="2" customWidth="1"/>
    <col min="3337" max="3342" width="8.44140625" style="2" customWidth="1"/>
    <col min="3343" max="3344" width="10.88671875" style="2" customWidth="1"/>
    <col min="3345" max="3345" width="6" style="2" customWidth="1"/>
    <col min="3346" max="3348" width="6.109375" style="2" customWidth="1"/>
    <col min="3349" max="3349" width="7" style="2" customWidth="1"/>
    <col min="3350" max="3584" width="9" style="2"/>
    <col min="3585" max="3591" width="8.44140625" style="2" customWidth="1"/>
    <col min="3592" max="3592" width="10.88671875" style="2" customWidth="1"/>
    <col min="3593" max="3598" width="8.44140625" style="2" customWidth="1"/>
    <col min="3599" max="3600" width="10.88671875" style="2" customWidth="1"/>
    <col min="3601" max="3601" width="6" style="2" customWidth="1"/>
    <col min="3602" max="3604" width="6.109375" style="2" customWidth="1"/>
    <col min="3605" max="3605" width="7" style="2" customWidth="1"/>
    <col min="3606" max="3840" width="9" style="2"/>
    <col min="3841" max="3847" width="8.44140625" style="2" customWidth="1"/>
    <col min="3848" max="3848" width="10.88671875" style="2" customWidth="1"/>
    <col min="3849" max="3854" width="8.44140625" style="2" customWidth="1"/>
    <col min="3855" max="3856" width="10.88671875" style="2" customWidth="1"/>
    <col min="3857" max="3857" width="6" style="2" customWidth="1"/>
    <col min="3858" max="3860" width="6.109375" style="2" customWidth="1"/>
    <col min="3861" max="3861" width="7" style="2" customWidth="1"/>
    <col min="3862" max="4096" width="9" style="2"/>
    <col min="4097" max="4103" width="8.44140625" style="2" customWidth="1"/>
    <col min="4104" max="4104" width="10.88671875" style="2" customWidth="1"/>
    <col min="4105" max="4110" width="8.44140625" style="2" customWidth="1"/>
    <col min="4111" max="4112" width="10.88671875" style="2" customWidth="1"/>
    <col min="4113" max="4113" width="6" style="2" customWidth="1"/>
    <col min="4114" max="4116" width="6.109375" style="2" customWidth="1"/>
    <col min="4117" max="4117" width="7" style="2" customWidth="1"/>
    <col min="4118" max="4352" width="9" style="2"/>
    <col min="4353" max="4359" width="8.44140625" style="2" customWidth="1"/>
    <col min="4360" max="4360" width="10.88671875" style="2" customWidth="1"/>
    <col min="4361" max="4366" width="8.44140625" style="2" customWidth="1"/>
    <col min="4367" max="4368" width="10.88671875" style="2" customWidth="1"/>
    <col min="4369" max="4369" width="6" style="2" customWidth="1"/>
    <col min="4370" max="4372" width="6.109375" style="2" customWidth="1"/>
    <col min="4373" max="4373" width="7" style="2" customWidth="1"/>
    <col min="4374" max="4608" width="9" style="2"/>
    <col min="4609" max="4615" width="8.44140625" style="2" customWidth="1"/>
    <col min="4616" max="4616" width="10.88671875" style="2" customWidth="1"/>
    <col min="4617" max="4622" width="8.44140625" style="2" customWidth="1"/>
    <col min="4623" max="4624" width="10.88671875" style="2" customWidth="1"/>
    <col min="4625" max="4625" width="6" style="2" customWidth="1"/>
    <col min="4626" max="4628" width="6.109375" style="2" customWidth="1"/>
    <col min="4629" max="4629" width="7" style="2" customWidth="1"/>
    <col min="4630" max="4864" width="9" style="2"/>
    <col min="4865" max="4871" width="8.44140625" style="2" customWidth="1"/>
    <col min="4872" max="4872" width="10.88671875" style="2" customWidth="1"/>
    <col min="4873" max="4878" width="8.44140625" style="2" customWidth="1"/>
    <col min="4879" max="4880" width="10.88671875" style="2" customWidth="1"/>
    <col min="4881" max="4881" width="6" style="2" customWidth="1"/>
    <col min="4882" max="4884" width="6.109375" style="2" customWidth="1"/>
    <col min="4885" max="4885" width="7" style="2" customWidth="1"/>
    <col min="4886" max="5120" width="9" style="2"/>
    <col min="5121" max="5127" width="8.44140625" style="2" customWidth="1"/>
    <col min="5128" max="5128" width="10.88671875" style="2" customWidth="1"/>
    <col min="5129" max="5134" width="8.44140625" style="2" customWidth="1"/>
    <col min="5135" max="5136" width="10.88671875" style="2" customWidth="1"/>
    <col min="5137" max="5137" width="6" style="2" customWidth="1"/>
    <col min="5138" max="5140" width="6.109375" style="2" customWidth="1"/>
    <col min="5141" max="5141" width="7" style="2" customWidth="1"/>
    <col min="5142" max="5376" width="9" style="2"/>
    <col min="5377" max="5383" width="8.44140625" style="2" customWidth="1"/>
    <col min="5384" max="5384" width="10.88671875" style="2" customWidth="1"/>
    <col min="5385" max="5390" width="8.44140625" style="2" customWidth="1"/>
    <col min="5391" max="5392" width="10.88671875" style="2" customWidth="1"/>
    <col min="5393" max="5393" width="6" style="2" customWidth="1"/>
    <col min="5394" max="5396" width="6.109375" style="2" customWidth="1"/>
    <col min="5397" max="5397" width="7" style="2" customWidth="1"/>
    <col min="5398" max="5632" width="9" style="2"/>
    <col min="5633" max="5639" width="8.44140625" style="2" customWidth="1"/>
    <col min="5640" max="5640" width="10.88671875" style="2" customWidth="1"/>
    <col min="5641" max="5646" width="8.44140625" style="2" customWidth="1"/>
    <col min="5647" max="5648" width="10.88671875" style="2" customWidth="1"/>
    <col min="5649" max="5649" width="6" style="2" customWidth="1"/>
    <col min="5650" max="5652" width="6.109375" style="2" customWidth="1"/>
    <col min="5653" max="5653" width="7" style="2" customWidth="1"/>
    <col min="5654" max="5888" width="9" style="2"/>
    <col min="5889" max="5895" width="8.44140625" style="2" customWidth="1"/>
    <col min="5896" max="5896" width="10.88671875" style="2" customWidth="1"/>
    <col min="5897" max="5902" width="8.44140625" style="2" customWidth="1"/>
    <col min="5903" max="5904" width="10.88671875" style="2" customWidth="1"/>
    <col min="5905" max="5905" width="6" style="2" customWidth="1"/>
    <col min="5906" max="5908" width="6.109375" style="2" customWidth="1"/>
    <col min="5909" max="5909" width="7" style="2" customWidth="1"/>
    <col min="5910" max="6144" width="9" style="2"/>
    <col min="6145" max="6151" width="8.44140625" style="2" customWidth="1"/>
    <col min="6152" max="6152" width="10.88671875" style="2" customWidth="1"/>
    <col min="6153" max="6158" width="8.44140625" style="2" customWidth="1"/>
    <col min="6159" max="6160" width="10.88671875" style="2" customWidth="1"/>
    <col min="6161" max="6161" width="6" style="2" customWidth="1"/>
    <col min="6162" max="6164" width="6.109375" style="2" customWidth="1"/>
    <col min="6165" max="6165" width="7" style="2" customWidth="1"/>
    <col min="6166" max="6400" width="9" style="2"/>
    <col min="6401" max="6407" width="8.44140625" style="2" customWidth="1"/>
    <col min="6408" max="6408" width="10.88671875" style="2" customWidth="1"/>
    <col min="6409" max="6414" width="8.44140625" style="2" customWidth="1"/>
    <col min="6415" max="6416" width="10.88671875" style="2" customWidth="1"/>
    <col min="6417" max="6417" width="6" style="2" customWidth="1"/>
    <col min="6418" max="6420" width="6.109375" style="2" customWidth="1"/>
    <col min="6421" max="6421" width="7" style="2" customWidth="1"/>
    <col min="6422" max="6656" width="9" style="2"/>
    <col min="6657" max="6663" width="8.44140625" style="2" customWidth="1"/>
    <col min="6664" max="6664" width="10.88671875" style="2" customWidth="1"/>
    <col min="6665" max="6670" width="8.44140625" style="2" customWidth="1"/>
    <col min="6671" max="6672" width="10.88671875" style="2" customWidth="1"/>
    <col min="6673" max="6673" width="6" style="2" customWidth="1"/>
    <col min="6674" max="6676" width="6.109375" style="2" customWidth="1"/>
    <col min="6677" max="6677" width="7" style="2" customWidth="1"/>
    <col min="6678" max="6912" width="9" style="2"/>
    <col min="6913" max="6919" width="8.44140625" style="2" customWidth="1"/>
    <col min="6920" max="6920" width="10.88671875" style="2" customWidth="1"/>
    <col min="6921" max="6926" width="8.44140625" style="2" customWidth="1"/>
    <col min="6927" max="6928" width="10.88671875" style="2" customWidth="1"/>
    <col min="6929" max="6929" width="6" style="2" customWidth="1"/>
    <col min="6930" max="6932" width="6.109375" style="2" customWidth="1"/>
    <col min="6933" max="6933" width="7" style="2" customWidth="1"/>
    <col min="6934" max="7168" width="9" style="2"/>
    <col min="7169" max="7175" width="8.44140625" style="2" customWidth="1"/>
    <col min="7176" max="7176" width="10.88671875" style="2" customWidth="1"/>
    <col min="7177" max="7182" width="8.44140625" style="2" customWidth="1"/>
    <col min="7183" max="7184" width="10.88671875" style="2" customWidth="1"/>
    <col min="7185" max="7185" width="6" style="2" customWidth="1"/>
    <col min="7186" max="7188" width="6.109375" style="2" customWidth="1"/>
    <col min="7189" max="7189" width="7" style="2" customWidth="1"/>
    <col min="7190" max="7424" width="9" style="2"/>
    <col min="7425" max="7431" width="8.44140625" style="2" customWidth="1"/>
    <col min="7432" max="7432" width="10.88671875" style="2" customWidth="1"/>
    <col min="7433" max="7438" width="8.44140625" style="2" customWidth="1"/>
    <col min="7439" max="7440" width="10.88671875" style="2" customWidth="1"/>
    <col min="7441" max="7441" width="6" style="2" customWidth="1"/>
    <col min="7442" max="7444" width="6.109375" style="2" customWidth="1"/>
    <col min="7445" max="7445" width="7" style="2" customWidth="1"/>
    <col min="7446" max="7680" width="9" style="2"/>
    <col min="7681" max="7687" width="8.44140625" style="2" customWidth="1"/>
    <col min="7688" max="7688" width="10.88671875" style="2" customWidth="1"/>
    <col min="7689" max="7694" width="8.44140625" style="2" customWidth="1"/>
    <col min="7695" max="7696" width="10.88671875" style="2" customWidth="1"/>
    <col min="7697" max="7697" width="6" style="2" customWidth="1"/>
    <col min="7698" max="7700" width="6.109375" style="2" customWidth="1"/>
    <col min="7701" max="7701" width="7" style="2" customWidth="1"/>
    <col min="7702" max="7936" width="9" style="2"/>
    <col min="7937" max="7943" width="8.44140625" style="2" customWidth="1"/>
    <col min="7944" max="7944" width="10.88671875" style="2" customWidth="1"/>
    <col min="7945" max="7950" width="8.44140625" style="2" customWidth="1"/>
    <col min="7951" max="7952" width="10.88671875" style="2" customWidth="1"/>
    <col min="7953" max="7953" width="6" style="2" customWidth="1"/>
    <col min="7954" max="7956" width="6.109375" style="2" customWidth="1"/>
    <col min="7957" max="7957" width="7" style="2" customWidth="1"/>
    <col min="7958" max="8192" width="9" style="2"/>
    <col min="8193" max="8199" width="8.44140625" style="2" customWidth="1"/>
    <col min="8200" max="8200" width="10.88671875" style="2" customWidth="1"/>
    <col min="8201" max="8206" width="8.44140625" style="2" customWidth="1"/>
    <col min="8207" max="8208" width="10.88671875" style="2" customWidth="1"/>
    <col min="8209" max="8209" width="6" style="2" customWidth="1"/>
    <col min="8210" max="8212" width="6.109375" style="2" customWidth="1"/>
    <col min="8213" max="8213" width="7" style="2" customWidth="1"/>
    <col min="8214" max="8448" width="9" style="2"/>
    <col min="8449" max="8455" width="8.44140625" style="2" customWidth="1"/>
    <col min="8456" max="8456" width="10.88671875" style="2" customWidth="1"/>
    <col min="8457" max="8462" width="8.44140625" style="2" customWidth="1"/>
    <col min="8463" max="8464" width="10.88671875" style="2" customWidth="1"/>
    <col min="8465" max="8465" width="6" style="2" customWidth="1"/>
    <col min="8466" max="8468" width="6.109375" style="2" customWidth="1"/>
    <col min="8469" max="8469" width="7" style="2" customWidth="1"/>
    <col min="8470" max="8704" width="9" style="2"/>
    <col min="8705" max="8711" width="8.44140625" style="2" customWidth="1"/>
    <col min="8712" max="8712" width="10.88671875" style="2" customWidth="1"/>
    <col min="8713" max="8718" width="8.44140625" style="2" customWidth="1"/>
    <col min="8719" max="8720" width="10.88671875" style="2" customWidth="1"/>
    <col min="8721" max="8721" width="6" style="2" customWidth="1"/>
    <col min="8722" max="8724" width="6.109375" style="2" customWidth="1"/>
    <col min="8725" max="8725" width="7" style="2" customWidth="1"/>
    <col min="8726" max="8960" width="9" style="2"/>
    <col min="8961" max="8967" width="8.44140625" style="2" customWidth="1"/>
    <col min="8968" max="8968" width="10.88671875" style="2" customWidth="1"/>
    <col min="8969" max="8974" width="8.44140625" style="2" customWidth="1"/>
    <col min="8975" max="8976" width="10.88671875" style="2" customWidth="1"/>
    <col min="8977" max="8977" width="6" style="2" customWidth="1"/>
    <col min="8978" max="8980" width="6.109375" style="2" customWidth="1"/>
    <col min="8981" max="8981" width="7" style="2" customWidth="1"/>
    <col min="8982" max="9216" width="9" style="2"/>
    <col min="9217" max="9223" width="8.44140625" style="2" customWidth="1"/>
    <col min="9224" max="9224" width="10.88671875" style="2" customWidth="1"/>
    <col min="9225" max="9230" width="8.44140625" style="2" customWidth="1"/>
    <col min="9231" max="9232" width="10.88671875" style="2" customWidth="1"/>
    <col min="9233" max="9233" width="6" style="2" customWidth="1"/>
    <col min="9234" max="9236" width="6.109375" style="2" customWidth="1"/>
    <col min="9237" max="9237" width="7" style="2" customWidth="1"/>
    <col min="9238" max="9472" width="9" style="2"/>
    <col min="9473" max="9479" width="8.44140625" style="2" customWidth="1"/>
    <col min="9480" max="9480" width="10.88671875" style="2" customWidth="1"/>
    <col min="9481" max="9486" width="8.44140625" style="2" customWidth="1"/>
    <col min="9487" max="9488" width="10.88671875" style="2" customWidth="1"/>
    <col min="9489" max="9489" width="6" style="2" customWidth="1"/>
    <col min="9490" max="9492" width="6.109375" style="2" customWidth="1"/>
    <col min="9493" max="9493" width="7" style="2" customWidth="1"/>
    <col min="9494" max="9728" width="9" style="2"/>
    <col min="9729" max="9735" width="8.44140625" style="2" customWidth="1"/>
    <col min="9736" max="9736" width="10.88671875" style="2" customWidth="1"/>
    <col min="9737" max="9742" width="8.44140625" style="2" customWidth="1"/>
    <col min="9743" max="9744" width="10.88671875" style="2" customWidth="1"/>
    <col min="9745" max="9745" width="6" style="2" customWidth="1"/>
    <col min="9746" max="9748" width="6.109375" style="2" customWidth="1"/>
    <col min="9749" max="9749" width="7" style="2" customWidth="1"/>
    <col min="9750" max="9984" width="9" style="2"/>
    <col min="9985" max="9991" width="8.44140625" style="2" customWidth="1"/>
    <col min="9992" max="9992" width="10.88671875" style="2" customWidth="1"/>
    <col min="9993" max="9998" width="8.44140625" style="2" customWidth="1"/>
    <col min="9999" max="10000" width="10.88671875" style="2" customWidth="1"/>
    <col min="10001" max="10001" width="6" style="2" customWidth="1"/>
    <col min="10002" max="10004" width="6.109375" style="2" customWidth="1"/>
    <col min="10005" max="10005" width="7" style="2" customWidth="1"/>
    <col min="10006" max="10240" width="9" style="2"/>
    <col min="10241" max="10247" width="8.44140625" style="2" customWidth="1"/>
    <col min="10248" max="10248" width="10.88671875" style="2" customWidth="1"/>
    <col min="10249" max="10254" width="8.44140625" style="2" customWidth="1"/>
    <col min="10255" max="10256" width="10.88671875" style="2" customWidth="1"/>
    <col min="10257" max="10257" width="6" style="2" customWidth="1"/>
    <col min="10258" max="10260" width="6.109375" style="2" customWidth="1"/>
    <col min="10261" max="10261" width="7" style="2" customWidth="1"/>
    <col min="10262" max="10496" width="9" style="2"/>
    <col min="10497" max="10503" width="8.44140625" style="2" customWidth="1"/>
    <col min="10504" max="10504" width="10.88671875" style="2" customWidth="1"/>
    <col min="10505" max="10510" width="8.44140625" style="2" customWidth="1"/>
    <col min="10511" max="10512" width="10.88671875" style="2" customWidth="1"/>
    <col min="10513" max="10513" width="6" style="2" customWidth="1"/>
    <col min="10514" max="10516" width="6.109375" style="2" customWidth="1"/>
    <col min="10517" max="10517" width="7" style="2" customWidth="1"/>
    <col min="10518" max="10752" width="9" style="2"/>
    <col min="10753" max="10759" width="8.44140625" style="2" customWidth="1"/>
    <col min="10760" max="10760" width="10.88671875" style="2" customWidth="1"/>
    <col min="10761" max="10766" width="8.44140625" style="2" customWidth="1"/>
    <col min="10767" max="10768" width="10.88671875" style="2" customWidth="1"/>
    <col min="10769" max="10769" width="6" style="2" customWidth="1"/>
    <col min="10770" max="10772" width="6.109375" style="2" customWidth="1"/>
    <col min="10773" max="10773" width="7" style="2" customWidth="1"/>
    <col min="10774" max="11008" width="9" style="2"/>
    <col min="11009" max="11015" width="8.44140625" style="2" customWidth="1"/>
    <col min="11016" max="11016" width="10.88671875" style="2" customWidth="1"/>
    <col min="11017" max="11022" width="8.44140625" style="2" customWidth="1"/>
    <col min="11023" max="11024" width="10.88671875" style="2" customWidth="1"/>
    <col min="11025" max="11025" width="6" style="2" customWidth="1"/>
    <col min="11026" max="11028" width="6.109375" style="2" customWidth="1"/>
    <col min="11029" max="11029" width="7" style="2" customWidth="1"/>
    <col min="11030" max="11264" width="9" style="2"/>
    <col min="11265" max="11271" width="8.44140625" style="2" customWidth="1"/>
    <col min="11272" max="11272" width="10.88671875" style="2" customWidth="1"/>
    <col min="11273" max="11278" width="8.44140625" style="2" customWidth="1"/>
    <col min="11279" max="11280" width="10.88671875" style="2" customWidth="1"/>
    <col min="11281" max="11281" width="6" style="2" customWidth="1"/>
    <col min="11282" max="11284" width="6.109375" style="2" customWidth="1"/>
    <col min="11285" max="11285" width="7" style="2" customWidth="1"/>
    <col min="11286" max="11520" width="9" style="2"/>
    <col min="11521" max="11527" width="8.44140625" style="2" customWidth="1"/>
    <col min="11528" max="11528" width="10.88671875" style="2" customWidth="1"/>
    <col min="11529" max="11534" width="8.44140625" style="2" customWidth="1"/>
    <col min="11535" max="11536" width="10.88671875" style="2" customWidth="1"/>
    <col min="11537" max="11537" width="6" style="2" customWidth="1"/>
    <col min="11538" max="11540" width="6.109375" style="2" customWidth="1"/>
    <col min="11541" max="11541" width="7" style="2" customWidth="1"/>
    <col min="11542" max="11776" width="9" style="2"/>
    <col min="11777" max="11783" width="8.44140625" style="2" customWidth="1"/>
    <col min="11784" max="11784" width="10.88671875" style="2" customWidth="1"/>
    <col min="11785" max="11790" width="8.44140625" style="2" customWidth="1"/>
    <col min="11791" max="11792" width="10.88671875" style="2" customWidth="1"/>
    <col min="11793" max="11793" width="6" style="2" customWidth="1"/>
    <col min="11794" max="11796" width="6.109375" style="2" customWidth="1"/>
    <col min="11797" max="11797" width="7" style="2" customWidth="1"/>
    <col min="11798" max="12032" width="9" style="2"/>
    <col min="12033" max="12039" width="8.44140625" style="2" customWidth="1"/>
    <col min="12040" max="12040" width="10.88671875" style="2" customWidth="1"/>
    <col min="12041" max="12046" width="8.44140625" style="2" customWidth="1"/>
    <col min="12047" max="12048" width="10.88671875" style="2" customWidth="1"/>
    <col min="12049" max="12049" width="6" style="2" customWidth="1"/>
    <col min="12050" max="12052" width="6.109375" style="2" customWidth="1"/>
    <col min="12053" max="12053" width="7" style="2" customWidth="1"/>
    <col min="12054" max="12288" width="9" style="2"/>
    <col min="12289" max="12295" width="8.44140625" style="2" customWidth="1"/>
    <col min="12296" max="12296" width="10.88671875" style="2" customWidth="1"/>
    <col min="12297" max="12302" width="8.44140625" style="2" customWidth="1"/>
    <col min="12303" max="12304" width="10.88671875" style="2" customWidth="1"/>
    <col min="12305" max="12305" width="6" style="2" customWidth="1"/>
    <col min="12306" max="12308" width="6.109375" style="2" customWidth="1"/>
    <col min="12309" max="12309" width="7" style="2" customWidth="1"/>
    <col min="12310" max="12544" width="9" style="2"/>
    <col min="12545" max="12551" width="8.44140625" style="2" customWidth="1"/>
    <col min="12552" max="12552" width="10.88671875" style="2" customWidth="1"/>
    <col min="12553" max="12558" width="8.44140625" style="2" customWidth="1"/>
    <col min="12559" max="12560" width="10.88671875" style="2" customWidth="1"/>
    <col min="12561" max="12561" width="6" style="2" customWidth="1"/>
    <col min="12562" max="12564" width="6.109375" style="2" customWidth="1"/>
    <col min="12565" max="12565" width="7" style="2" customWidth="1"/>
    <col min="12566" max="12800" width="9" style="2"/>
    <col min="12801" max="12807" width="8.44140625" style="2" customWidth="1"/>
    <col min="12808" max="12808" width="10.88671875" style="2" customWidth="1"/>
    <col min="12809" max="12814" width="8.44140625" style="2" customWidth="1"/>
    <col min="12815" max="12816" width="10.88671875" style="2" customWidth="1"/>
    <col min="12817" max="12817" width="6" style="2" customWidth="1"/>
    <col min="12818" max="12820" width="6.109375" style="2" customWidth="1"/>
    <col min="12821" max="12821" width="7" style="2" customWidth="1"/>
    <col min="12822" max="13056" width="9" style="2"/>
    <col min="13057" max="13063" width="8.44140625" style="2" customWidth="1"/>
    <col min="13064" max="13064" width="10.88671875" style="2" customWidth="1"/>
    <col min="13065" max="13070" width="8.44140625" style="2" customWidth="1"/>
    <col min="13071" max="13072" width="10.88671875" style="2" customWidth="1"/>
    <col min="13073" max="13073" width="6" style="2" customWidth="1"/>
    <col min="13074" max="13076" width="6.109375" style="2" customWidth="1"/>
    <col min="13077" max="13077" width="7" style="2" customWidth="1"/>
    <col min="13078" max="13312" width="9" style="2"/>
    <col min="13313" max="13319" width="8.44140625" style="2" customWidth="1"/>
    <col min="13320" max="13320" width="10.88671875" style="2" customWidth="1"/>
    <col min="13321" max="13326" width="8.44140625" style="2" customWidth="1"/>
    <col min="13327" max="13328" width="10.88671875" style="2" customWidth="1"/>
    <col min="13329" max="13329" width="6" style="2" customWidth="1"/>
    <col min="13330" max="13332" width="6.109375" style="2" customWidth="1"/>
    <col min="13333" max="13333" width="7" style="2" customWidth="1"/>
    <col min="13334" max="13568" width="9" style="2"/>
    <col min="13569" max="13575" width="8.44140625" style="2" customWidth="1"/>
    <col min="13576" max="13576" width="10.88671875" style="2" customWidth="1"/>
    <col min="13577" max="13582" width="8.44140625" style="2" customWidth="1"/>
    <col min="13583" max="13584" width="10.88671875" style="2" customWidth="1"/>
    <col min="13585" max="13585" width="6" style="2" customWidth="1"/>
    <col min="13586" max="13588" width="6.109375" style="2" customWidth="1"/>
    <col min="13589" max="13589" width="7" style="2" customWidth="1"/>
    <col min="13590" max="13824" width="9" style="2"/>
    <col min="13825" max="13831" width="8.44140625" style="2" customWidth="1"/>
    <col min="13832" max="13832" width="10.88671875" style="2" customWidth="1"/>
    <col min="13833" max="13838" width="8.44140625" style="2" customWidth="1"/>
    <col min="13839" max="13840" width="10.88671875" style="2" customWidth="1"/>
    <col min="13841" max="13841" width="6" style="2" customWidth="1"/>
    <col min="13842" max="13844" width="6.109375" style="2" customWidth="1"/>
    <col min="13845" max="13845" width="7" style="2" customWidth="1"/>
    <col min="13846" max="14080" width="9" style="2"/>
    <col min="14081" max="14087" width="8.44140625" style="2" customWidth="1"/>
    <col min="14088" max="14088" width="10.88671875" style="2" customWidth="1"/>
    <col min="14089" max="14094" width="8.44140625" style="2" customWidth="1"/>
    <col min="14095" max="14096" width="10.88671875" style="2" customWidth="1"/>
    <col min="14097" max="14097" width="6" style="2" customWidth="1"/>
    <col min="14098" max="14100" width="6.109375" style="2" customWidth="1"/>
    <col min="14101" max="14101" width="7" style="2" customWidth="1"/>
    <col min="14102" max="14336" width="9" style="2"/>
    <col min="14337" max="14343" width="8.44140625" style="2" customWidth="1"/>
    <col min="14344" max="14344" width="10.88671875" style="2" customWidth="1"/>
    <col min="14345" max="14350" width="8.44140625" style="2" customWidth="1"/>
    <col min="14351" max="14352" width="10.88671875" style="2" customWidth="1"/>
    <col min="14353" max="14353" width="6" style="2" customWidth="1"/>
    <col min="14354" max="14356" width="6.109375" style="2" customWidth="1"/>
    <col min="14357" max="14357" width="7" style="2" customWidth="1"/>
    <col min="14358" max="14592" width="9" style="2"/>
    <col min="14593" max="14599" width="8.44140625" style="2" customWidth="1"/>
    <col min="14600" max="14600" width="10.88671875" style="2" customWidth="1"/>
    <col min="14601" max="14606" width="8.44140625" style="2" customWidth="1"/>
    <col min="14607" max="14608" width="10.88671875" style="2" customWidth="1"/>
    <col min="14609" max="14609" width="6" style="2" customWidth="1"/>
    <col min="14610" max="14612" width="6.109375" style="2" customWidth="1"/>
    <col min="14613" max="14613" width="7" style="2" customWidth="1"/>
    <col min="14614" max="14848" width="9" style="2"/>
    <col min="14849" max="14855" width="8.44140625" style="2" customWidth="1"/>
    <col min="14856" max="14856" width="10.88671875" style="2" customWidth="1"/>
    <col min="14857" max="14862" width="8.44140625" style="2" customWidth="1"/>
    <col min="14863" max="14864" width="10.88671875" style="2" customWidth="1"/>
    <col min="14865" max="14865" width="6" style="2" customWidth="1"/>
    <col min="14866" max="14868" width="6.109375" style="2" customWidth="1"/>
    <col min="14869" max="14869" width="7" style="2" customWidth="1"/>
    <col min="14870" max="15104" width="9" style="2"/>
    <col min="15105" max="15111" width="8.44140625" style="2" customWidth="1"/>
    <col min="15112" max="15112" width="10.88671875" style="2" customWidth="1"/>
    <col min="15113" max="15118" width="8.44140625" style="2" customWidth="1"/>
    <col min="15119" max="15120" width="10.88671875" style="2" customWidth="1"/>
    <col min="15121" max="15121" width="6" style="2" customWidth="1"/>
    <col min="15122" max="15124" width="6.109375" style="2" customWidth="1"/>
    <col min="15125" max="15125" width="7" style="2" customWidth="1"/>
    <col min="15126" max="15360" width="9" style="2"/>
    <col min="15361" max="15367" width="8.44140625" style="2" customWidth="1"/>
    <col min="15368" max="15368" width="10.88671875" style="2" customWidth="1"/>
    <col min="15369" max="15374" width="8.44140625" style="2" customWidth="1"/>
    <col min="15375" max="15376" width="10.88671875" style="2" customWidth="1"/>
    <col min="15377" max="15377" width="6" style="2" customWidth="1"/>
    <col min="15378" max="15380" width="6.109375" style="2" customWidth="1"/>
    <col min="15381" max="15381" width="7" style="2" customWidth="1"/>
    <col min="15382" max="15616" width="9" style="2"/>
    <col min="15617" max="15623" width="8.44140625" style="2" customWidth="1"/>
    <col min="15624" max="15624" width="10.88671875" style="2" customWidth="1"/>
    <col min="15625" max="15630" width="8.44140625" style="2" customWidth="1"/>
    <col min="15631" max="15632" width="10.88671875" style="2" customWidth="1"/>
    <col min="15633" max="15633" width="6" style="2" customWidth="1"/>
    <col min="15634" max="15636" width="6.109375" style="2" customWidth="1"/>
    <col min="15637" max="15637" width="7" style="2" customWidth="1"/>
    <col min="15638" max="15872" width="9" style="2"/>
    <col min="15873" max="15879" width="8.44140625" style="2" customWidth="1"/>
    <col min="15880" max="15880" width="10.88671875" style="2" customWidth="1"/>
    <col min="15881" max="15886" width="8.44140625" style="2" customWidth="1"/>
    <col min="15887" max="15888" width="10.88671875" style="2" customWidth="1"/>
    <col min="15889" max="15889" width="6" style="2" customWidth="1"/>
    <col min="15890" max="15892" width="6.109375" style="2" customWidth="1"/>
    <col min="15893" max="15893" width="7" style="2" customWidth="1"/>
    <col min="15894" max="16128" width="9" style="2"/>
    <col min="16129" max="16135" width="8.44140625" style="2" customWidth="1"/>
    <col min="16136" max="16136" width="10.88671875" style="2" customWidth="1"/>
    <col min="16137" max="16142" width="8.44140625" style="2" customWidth="1"/>
    <col min="16143" max="16144" width="10.88671875" style="2" customWidth="1"/>
    <col min="16145" max="16145" width="6" style="2" customWidth="1"/>
    <col min="16146" max="16148" width="6.109375" style="2" customWidth="1"/>
    <col min="16149" max="16149" width="7" style="2" customWidth="1"/>
    <col min="16150" max="16384" width="9" style="2"/>
  </cols>
  <sheetData>
    <row r="1" spans="1:16" ht="21" x14ac:dyDescent="0.2">
      <c r="A1" s="74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8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 t="s">
        <v>19</v>
      </c>
    </row>
    <row r="3" spans="1:16" ht="24.75" customHeight="1" x14ac:dyDescent="0.2">
      <c r="A3" s="75"/>
      <c r="B3" s="71" t="s">
        <v>20</v>
      </c>
      <c r="C3" s="72"/>
      <c r="D3" s="72"/>
      <c r="E3" s="78"/>
      <c r="F3" s="78"/>
      <c r="G3" s="78"/>
      <c r="H3" s="79" t="s">
        <v>21</v>
      </c>
      <c r="I3" s="71" t="s">
        <v>22</v>
      </c>
      <c r="J3" s="72"/>
      <c r="K3" s="72"/>
      <c r="L3" s="78"/>
      <c r="M3" s="78"/>
      <c r="N3" s="78"/>
      <c r="O3" s="79" t="s">
        <v>23</v>
      </c>
      <c r="P3" s="82" t="s">
        <v>24</v>
      </c>
    </row>
    <row r="4" spans="1:16" ht="24.75" customHeight="1" x14ac:dyDescent="0.2">
      <c r="A4" s="76"/>
      <c r="B4" s="71" t="s">
        <v>25</v>
      </c>
      <c r="C4" s="72"/>
      <c r="D4" s="72"/>
      <c r="E4" s="71" t="s">
        <v>26</v>
      </c>
      <c r="F4" s="72"/>
      <c r="G4" s="72"/>
      <c r="H4" s="80"/>
      <c r="I4" s="71" t="s">
        <v>27</v>
      </c>
      <c r="J4" s="72"/>
      <c r="K4" s="72"/>
      <c r="L4" s="71" t="s">
        <v>28</v>
      </c>
      <c r="M4" s="72"/>
      <c r="N4" s="72"/>
      <c r="O4" s="80"/>
      <c r="P4" s="83"/>
    </row>
    <row r="5" spans="1:16" ht="24.75" customHeight="1" x14ac:dyDescent="0.2">
      <c r="A5" s="77"/>
      <c r="B5" s="12" t="s">
        <v>29</v>
      </c>
      <c r="C5" s="12" t="s">
        <v>30</v>
      </c>
      <c r="D5" s="12" t="s">
        <v>31</v>
      </c>
      <c r="E5" s="12" t="s">
        <v>29</v>
      </c>
      <c r="F5" s="12" t="s">
        <v>30</v>
      </c>
      <c r="G5" s="12" t="s">
        <v>31</v>
      </c>
      <c r="H5" s="81"/>
      <c r="I5" s="12" t="s">
        <v>29</v>
      </c>
      <c r="J5" s="12" t="s">
        <v>30</v>
      </c>
      <c r="K5" s="12" t="s">
        <v>31</v>
      </c>
      <c r="L5" s="12" t="s">
        <v>29</v>
      </c>
      <c r="M5" s="12" t="s">
        <v>30</v>
      </c>
      <c r="N5" s="12" t="s">
        <v>31</v>
      </c>
      <c r="O5" s="81"/>
      <c r="P5" s="83"/>
    </row>
    <row r="6" spans="1:16" s="16" customFormat="1" ht="24.75" customHeight="1" x14ac:dyDescent="0.2">
      <c r="A6" s="13" t="s">
        <v>32</v>
      </c>
      <c r="B6" s="14">
        <v>39</v>
      </c>
      <c r="C6" s="14">
        <v>42</v>
      </c>
      <c r="D6" s="8">
        <v>81</v>
      </c>
      <c r="E6" s="14">
        <v>133</v>
      </c>
      <c r="F6" s="14">
        <v>111</v>
      </c>
      <c r="G6" s="8">
        <v>244</v>
      </c>
      <c r="H6" s="15">
        <v>-163</v>
      </c>
      <c r="I6" s="8">
        <v>153</v>
      </c>
      <c r="J6" s="8">
        <v>132</v>
      </c>
      <c r="K6" s="8">
        <v>285</v>
      </c>
      <c r="L6" s="8">
        <v>195</v>
      </c>
      <c r="M6" s="8">
        <v>131</v>
      </c>
      <c r="N6" s="8">
        <v>326</v>
      </c>
      <c r="O6" s="15">
        <v>-41</v>
      </c>
      <c r="P6" s="15">
        <v>-204</v>
      </c>
    </row>
    <row r="7" spans="1:16" s="16" customFormat="1" ht="24.75" customHeight="1" x14ac:dyDescent="0.2">
      <c r="A7" s="13" t="s">
        <v>33</v>
      </c>
      <c r="B7" s="14">
        <v>26</v>
      </c>
      <c r="C7" s="14">
        <v>27</v>
      </c>
      <c r="D7" s="8">
        <v>53</v>
      </c>
      <c r="E7" s="14">
        <v>109</v>
      </c>
      <c r="F7" s="14">
        <v>102</v>
      </c>
      <c r="G7" s="8">
        <v>211</v>
      </c>
      <c r="H7" s="15">
        <v>-158</v>
      </c>
      <c r="I7" s="8">
        <v>154</v>
      </c>
      <c r="J7" s="8">
        <v>118</v>
      </c>
      <c r="K7" s="8">
        <v>272</v>
      </c>
      <c r="L7" s="8">
        <v>194</v>
      </c>
      <c r="M7" s="8">
        <v>127</v>
      </c>
      <c r="N7" s="8">
        <v>321</v>
      </c>
      <c r="O7" s="15">
        <v>-49</v>
      </c>
      <c r="P7" s="15">
        <v>-207</v>
      </c>
    </row>
    <row r="8" spans="1:16" s="16" customFormat="1" ht="24.75" customHeight="1" x14ac:dyDescent="0.2">
      <c r="A8" s="13" t="s">
        <v>34</v>
      </c>
      <c r="B8" s="14">
        <v>24</v>
      </c>
      <c r="C8" s="14">
        <v>47</v>
      </c>
      <c r="D8" s="8">
        <v>71</v>
      </c>
      <c r="E8" s="14">
        <v>117</v>
      </c>
      <c r="F8" s="14">
        <v>93</v>
      </c>
      <c r="G8" s="8">
        <v>210</v>
      </c>
      <c r="H8" s="15">
        <v>-139</v>
      </c>
      <c r="I8" s="8">
        <v>568</v>
      </c>
      <c r="J8" s="8">
        <v>284</v>
      </c>
      <c r="K8" s="8">
        <v>852</v>
      </c>
      <c r="L8" s="8">
        <v>740</v>
      </c>
      <c r="M8" s="8">
        <v>553</v>
      </c>
      <c r="N8" s="8">
        <v>1293</v>
      </c>
      <c r="O8" s="15">
        <v>-441</v>
      </c>
      <c r="P8" s="15">
        <v>-580</v>
      </c>
    </row>
    <row r="9" spans="1:16" s="16" customFormat="1" ht="24.75" customHeight="1" x14ac:dyDescent="0.2">
      <c r="A9" s="13" t="s">
        <v>35</v>
      </c>
      <c r="B9" s="14">
        <v>27</v>
      </c>
      <c r="C9" s="14">
        <v>31</v>
      </c>
      <c r="D9" s="8">
        <v>58</v>
      </c>
      <c r="E9" s="14">
        <v>100</v>
      </c>
      <c r="F9" s="14">
        <v>95</v>
      </c>
      <c r="G9" s="8">
        <v>195</v>
      </c>
      <c r="H9" s="15">
        <v>-137</v>
      </c>
      <c r="I9" s="8">
        <v>375</v>
      </c>
      <c r="J9" s="8">
        <v>227</v>
      </c>
      <c r="K9" s="8">
        <v>602</v>
      </c>
      <c r="L9" s="8">
        <v>375</v>
      </c>
      <c r="M9" s="8">
        <v>248</v>
      </c>
      <c r="N9" s="8">
        <v>623</v>
      </c>
      <c r="O9" s="15">
        <v>-21</v>
      </c>
      <c r="P9" s="15">
        <v>-158</v>
      </c>
    </row>
    <row r="10" spans="1:16" s="16" customFormat="1" ht="24.75" customHeight="1" x14ac:dyDescent="0.2">
      <c r="A10" s="13" t="s">
        <v>36</v>
      </c>
      <c r="B10" s="14">
        <v>32</v>
      </c>
      <c r="C10" s="14">
        <v>42</v>
      </c>
      <c r="D10" s="8">
        <v>74</v>
      </c>
      <c r="E10" s="14">
        <v>96</v>
      </c>
      <c r="F10" s="14">
        <v>82</v>
      </c>
      <c r="G10" s="8">
        <v>178</v>
      </c>
      <c r="H10" s="15">
        <v>-104</v>
      </c>
      <c r="I10" s="8">
        <v>162</v>
      </c>
      <c r="J10" s="8">
        <v>124</v>
      </c>
      <c r="K10" s="8">
        <v>286</v>
      </c>
      <c r="L10" s="8">
        <v>256</v>
      </c>
      <c r="M10" s="8">
        <v>184</v>
      </c>
      <c r="N10" s="8">
        <v>440</v>
      </c>
      <c r="O10" s="15">
        <v>-154</v>
      </c>
      <c r="P10" s="15">
        <v>-258</v>
      </c>
    </row>
    <row r="11" spans="1:16" s="16" customFormat="1" ht="24.75" customHeight="1" x14ac:dyDescent="0.2">
      <c r="A11" s="13" t="s">
        <v>37</v>
      </c>
      <c r="B11" s="14">
        <v>26</v>
      </c>
      <c r="C11" s="14">
        <v>22</v>
      </c>
      <c r="D11" s="8">
        <v>48</v>
      </c>
      <c r="E11" s="14">
        <v>93</v>
      </c>
      <c r="F11" s="14">
        <v>81</v>
      </c>
      <c r="G11" s="8">
        <v>174</v>
      </c>
      <c r="H11" s="15">
        <v>-126</v>
      </c>
      <c r="I11" s="8">
        <v>171</v>
      </c>
      <c r="J11" s="8">
        <v>115</v>
      </c>
      <c r="K11" s="8">
        <v>286</v>
      </c>
      <c r="L11" s="8">
        <v>187</v>
      </c>
      <c r="M11" s="8">
        <v>129</v>
      </c>
      <c r="N11" s="8">
        <v>316</v>
      </c>
      <c r="O11" s="15">
        <v>-30</v>
      </c>
      <c r="P11" s="15">
        <v>-156</v>
      </c>
    </row>
    <row r="12" spans="1:16" s="16" customFormat="1" ht="24.75" customHeight="1" x14ac:dyDescent="0.2">
      <c r="A12" s="13" t="s">
        <v>38</v>
      </c>
      <c r="B12" s="14">
        <v>40</v>
      </c>
      <c r="C12" s="14">
        <v>35</v>
      </c>
      <c r="D12" s="8">
        <v>75</v>
      </c>
      <c r="E12" s="14">
        <v>105</v>
      </c>
      <c r="F12" s="14">
        <v>103</v>
      </c>
      <c r="G12" s="8">
        <v>208</v>
      </c>
      <c r="H12" s="15">
        <v>-133</v>
      </c>
      <c r="I12" s="8">
        <v>159</v>
      </c>
      <c r="J12" s="8">
        <v>117</v>
      </c>
      <c r="K12" s="8">
        <v>276</v>
      </c>
      <c r="L12" s="8">
        <v>237</v>
      </c>
      <c r="M12" s="8">
        <v>160</v>
      </c>
      <c r="N12" s="8">
        <v>397</v>
      </c>
      <c r="O12" s="15">
        <v>-121</v>
      </c>
      <c r="P12" s="15">
        <v>-254</v>
      </c>
    </row>
    <row r="13" spans="1:16" s="16" customFormat="1" ht="24.75" customHeight="1" x14ac:dyDescent="0.2">
      <c r="A13" s="13" t="s">
        <v>39</v>
      </c>
      <c r="B13" s="14">
        <v>38</v>
      </c>
      <c r="C13" s="14">
        <v>33</v>
      </c>
      <c r="D13" s="8">
        <v>71</v>
      </c>
      <c r="E13" s="14">
        <v>95</v>
      </c>
      <c r="F13" s="14">
        <v>95</v>
      </c>
      <c r="G13" s="8">
        <v>190</v>
      </c>
      <c r="H13" s="15">
        <v>-119</v>
      </c>
      <c r="I13" s="8">
        <v>191</v>
      </c>
      <c r="J13" s="8">
        <v>123</v>
      </c>
      <c r="K13" s="8">
        <v>314</v>
      </c>
      <c r="L13" s="8">
        <v>198</v>
      </c>
      <c r="M13" s="8">
        <v>139</v>
      </c>
      <c r="N13" s="8">
        <v>337</v>
      </c>
      <c r="O13" s="15">
        <v>-23</v>
      </c>
      <c r="P13" s="15">
        <v>-142</v>
      </c>
    </row>
    <row r="14" spans="1:16" s="16" customFormat="1" ht="24.75" customHeight="1" x14ac:dyDescent="0.2">
      <c r="A14" s="13" t="s">
        <v>40</v>
      </c>
      <c r="B14" s="14">
        <v>30</v>
      </c>
      <c r="C14" s="14">
        <v>37</v>
      </c>
      <c r="D14" s="8">
        <v>67</v>
      </c>
      <c r="E14" s="14">
        <v>117</v>
      </c>
      <c r="F14" s="14">
        <v>103</v>
      </c>
      <c r="G14" s="8">
        <v>220</v>
      </c>
      <c r="H14" s="15">
        <v>-153</v>
      </c>
      <c r="I14" s="8">
        <v>147</v>
      </c>
      <c r="J14" s="8">
        <v>118</v>
      </c>
      <c r="K14" s="8">
        <v>265</v>
      </c>
      <c r="L14" s="8">
        <v>194</v>
      </c>
      <c r="M14" s="8">
        <v>146</v>
      </c>
      <c r="N14" s="8">
        <v>340</v>
      </c>
      <c r="O14" s="15">
        <v>-75</v>
      </c>
      <c r="P14" s="15">
        <v>-228</v>
      </c>
    </row>
    <row r="15" spans="1:16" s="16" customFormat="1" ht="24.75" customHeight="1" x14ac:dyDescent="0.2">
      <c r="A15" s="13" t="s">
        <v>41</v>
      </c>
      <c r="B15" s="14">
        <v>37</v>
      </c>
      <c r="C15" s="14">
        <v>31</v>
      </c>
      <c r="D15" s="8">
        <v>68</v>
      </c>
      <c r="E15" s="14">
        <v>114</v>
      </c>
      <c r="F15" s="14">
        <v>94</v>
      </c>
      <c r="G15" s="8">
        <v>208</v>
      </c>
      <c r="H15" s="15">
        <v>-140</v>
      </c>
      <c r="I15" s="8">
        <v>164</v>
      </c>
      <c r="J15" s="8">
        <v>105</v>
      </c>
      <c r="K15" s="8">
        <v>269</v>
      </c>
      <c r="L15" s="8">
        <v>185</v>
      </c>
      <c r="M15" s="8">
        <v>144</v>
      </c>
      <c r="N15" s="8">
        <v>329</v>
      </c>
      <c r="O15" s="15">
        <v>-60</v>
      </c>
      <c r="P15" s="15">
        <v>-200</v>
      </c>
    </row>
    <row r="16" spans="1:16" s="16" customFormat="1" ht="24.75" customHeight="1" x14ac:dyDescent="0.2">
      <c r="A16" s="13" t="s">
        <v>42</v>
      </c>
      <c r="B16" s="14">
        <v>37</v>
      </c>
      <c r="C16" s="14">
        <v>35</v>
      </c>
      <c r="D16" s="8">
        <v>72</v>
      </c>
      <c r="E16" s="14">
        <v>92</v>
      </c>
      <c r="F16" s="14">
        <v>103</v>
      </c>
      <c r="G16" s="8">
        <v>195</v>
      </c>
      <c r="H16" s="15">
        <v>-123</v>
      </c>
      <c r="I16" s="8">
        <v>122</v>
      </c>
      <c r="J16" s="8">
        <v>102</v>
      </c>
      <c r="K16" s="8">
        <v>224</v>
      </c>
      <c r="L16" s="8">
        <v>159</v>
      </c>
      <c r="M16" s="8">
        <v>146</v>
      </c>
      <c r="N16" s="8">
        <v>305</v>
      </c>
      <c r="O16" s="15">
        <v>-81</v>
      </c>
      <c r="P16" s="15">
        <v>-204</v>
      </c>
    </row>
    <row r="17" spans="1:16" s="16" customFormat="1" ht="24.75" customHeight="1" thickBot="1" x14ac:dyDescent="0.25">
      <c r="A17" s="17" t="s">
        <v>43</v>
      </c>
      <c r="B17" s="14">
        <v>30</v>
      </c>
      <c r="C17" s="14">
        <v>28</v>
      </c>
      <c r="D17" s="8">
        <v>58</v>
      </c>
      <c r="E17" s="14">
        <v>109</v>
      </c>
      <c r="F17" s="14">
        <v>119</v>
      </c>
      <c r="G17" s="8">
        <v>228</v>
      </c>
      <c r="H17" s="15">
        <v>-170</v>
      </c>
      <c r="I17" s="8">
        <v>156</v>
      </c>
      <c r="J17" s="8">
        <v>145</v>
      </c>
      <c r="K17" s="8">
        <v>301</v>
      </c>
      <c r="L17" s="8">
        <v>195</v>
      </c>
      <c r="M17" s="8">
        <v>159</v>
      </c>
      <c r="N17" s="8">
        <v>354</v>
      </c>
      <c r="O17" s="15">
        <v>-53</v>
      </c>
      <c r="P17" s="15">
        <v>-223</v>
      </c>
    </row>
    <row r="18" spans="1:16" ht="24.75" customHeight="1" thickTop="1" x14ac:dyDescent="0.2">
      <c r="A18" s="18" t="s">
        <v>44</v>
      </c>
      <c r="B18" s="19">
        <v>386</v>
      </c>
      <c r="C18" s="19">
        <v>410</v>
      </c>
      <c r="D18" s="19">
        <v>796</v>
      </c>
      <c r="E18" s="19">
        <v>1280</v>
      </c>
      <c r="F18" s="19">
        <v>1181</v>
      </c>
      <c r="G18" s="19">
        <v>2461</v>
      </c>
      <c r="H18" s="19">
        <v>-1665</v>
      </c>
      <c r="I18" s="19">
        <v>2522</v>
      </c>
      <c r="J18" s="19">
        <v>1710</v>
      </c>
      <c r="K18" s="19">
        <v>4232</v>
      </c>
      <c r="L18" s="19">
        <v>3115</v>
      </c>
      <c r="M18" s="19">
        <v>2266</v>
      </c>
      <c r="N18" s="19">
        <v>5381</v>
      </c>
      <c r="O18" s="19">
        <v>-1149</v>
      </c>
      <c r="P18" s="19">
        <v>-2814</v>
      </c>
    </row>
    <row r="19" spans="1:16" ht="13.8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73" t="s">
        <v>70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1:16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"/>
  <sheetViews>
    <sheetView showGridLines="0" zoomScaleNormal="100" workbookViewId="0">
      <selection activeCell="P17" sqref="P17"/>
    </sheetView>
  </sheetViews>
  <sheetFormatPr defaultRowHeight="13.2" x14ac:dyDescent="0.2"/>
  <cols>
    <col min="1" max="1" width="10" style="1" customWidth="1"/>
    <col min="2" max="21" width="6.33203125" style="2" customWidth="1"/>
    <col min="22" max="256" width="9" style="2"/>
    <col min="257" max="257" width="10" style="2" customWidth="1"/>
    <col min="258" max="277" width="6.33203125" style="2" customWidth="1"/>
    <col min="278" max="512" width="9" style="2"/>
    <col min="513" max="513" width="10" style="2" customWidth="1"/>
    <col min="514" max="533" width="6.33203125" style="2" customWidth="1"/>
    <col min="534" max="768" width="9" style="2"/>
    <col min="769" max="769" width="10" style="2" customWidth="1"/>
    <col min="770" max="789" width="6.33203125" style="2" customWidth="1"/>
    <col min="790" max="1024" width="9" style="2"/>
    <col min="1025" max="1025" width="10" style="2" customWidth="1"/>
    <col min="1026" max="1045" width="6.33203125" style="2" customWidth="1"/>
    <col min="1046" max="1280" width="9" style="2"/>
    <col min="1281" max="1281" width="10" style="2" customWidth="1"/>
    <col min="1282" max="1301" width="6.33203125" style="2" customWidth="1"/>
    <col min="1302" max="1536" width="9" style="2"/>
    <col min="1537" max="1537" width="10" style="2" customWidth="1"/>
    <col min="1538" max="1557" width="6.33203125" style="2" customWidth="1"/>
    <col min="1558" max="1792" width="9" style="2"/>
    <col min="1793" max="1793" width="10" style="2" customWidth="1"/>
    <col min="1794" max="1813" width="6.33203125" style="2" customWidth="1"/>
    <col min="1814" max="2048" width="9" style="2"/>
    <col min="2049" max="2049" width="10" style="2" customWidth="1"/>
    <col min="2050" max="2069" width="6.33203125" style="2" customWidth="1"/>
    <col min="2070" max="2304" width="9" style="2"/>
    <col min="2305" max="2305" width="10" style="2" customWidth="1"/>
    <col min="2306" max="2325" width="6.33203125" style="2" customWidth="1"/>
    <col min="2326" max="2560" width="9" style="2"/>
    <col min="2561" max="2561" width="10" style="2" customWidth="1"/>
    <col min="2562" max="2581" width="6.33203125" style="2" customWidth="1"/>
    <col min="2582" max="2816" width="9" style="2"/>
    <col min="2817" max="2817" width="10" style="2" customWidth="1"/>
    <col min="2818" max="2837" width="6.33203125" style="2" customWidth="1"/>
    <col min="2838" max="3072" width="9" style="2"/>
    <col min="3073" max="3073" width="10" style="2" customWidth="1"/>
    <col min="3074" max="3093" width="6.33203125" style="2" customWidth="1"/>
    <col min="3094" max="3328" width="9" style="2"/>
    <col min="3329" max="3329" width="10" style="2" customWidth="1"/>
    <col min="3330" max="3349" width="6.33203125" style="2" customWidth="1"/>
    <col min="3350" max="3584" width="9" style="2"/>
    <col min="3585" max="3585" width="10" style="2" customWidth="1"/>
    <col min="3586" max="3605" width="6.33203125" style="2" customWidth="1"/>
    <col min="3606" max="3840" width="9" style="2"/>
    <col min="3841" max="3841" width="10" style="2" customWidth="1"/>
    <col min="3842" max="3861" width="6.33203125" style="2" customWidth="1"/>
    <col min="3862" max="4096" width="9" style="2"/>
    <col min="4097" max="4097" width="10" style="2" customWidth="1"/>
    <col min="4098" max="4117" width="6.33203125" style="2" customWidth="1"/>
    <col min="4118" max="4352" width="9" style="2"/>
    <col min="4353" max="4353" width="10" style="2" customWidth="1"/>
    <col min="4354" max="4373" width="6.33203125" style="2" customWidth="1"/>
    <col min="4374" max="4608" width="9" style="2"/>
    <col min="4609" max="4609" width="10" style="2" customWidth="1"/>
    <col min="4610" max="4629" width="6.33203125" style="2" customWidth="1"/>
    <col min="4630" max="4864" width="9" style="2"/>
    <col min="4865" max="4865" width="10" style="2" customWidth="1"/>
    <col min="4866" max="4885" width="6.33203125" style="2" customWidth="1"/>
    <col min="4886" max="5120" width="9" style="2"/>
    <col min="5121" max="5121" width="10" style="2" customWidth="1"/>
    <col min="5122" max="5141" width="6.33203125" style="2" customWidth="1"/>
    <col min="5142" max="5376" width="9" style="2"/>
    <col min="5377" max="5377" width="10" style="2" customWidth="1"/>
    <col min="5378" max="5397" width="6.33203125" style="2" customWidth="1"/>
    <col min="5398" max="5632" width="9" style="2"/>
    <col min="5633" max="5633" width="10" style="2" customWidth="1"/>
    <col min="5634" max="5653" width="6.33203125" style="2" customWidth="1"/>
    <col min="5654" max="5888" width="9" style="2"/>
    <col min="5889" max="5889" width="10" style="2" customWidth="1"/>
    <col min="5890" max="5909" width="6.33203125" style="2" customWidth="1"/>
    <col min="5910" max="6144" width="9" style="2"/>
    <col min="6145" max="6145" width="10" style="2" customWidth="1"/>
    <col min="6146" max="6165" width="6.33203125" style="2" customWidth="1"/>
    <col min="6166" max="6400" width="9" style="2"/>
    <col min="6401" max="6401" width="10" style="2" customWidth="1"/>
    <col min="6402" max="6421" width="6.33203125" style="2" customWidth="1"/>
    <col min="6422" max="6656" width="9" style="2"/>
    <col min="6657" max="6657" width="10" style="2" customWidth="1"/>
    <col min="6658" max="6677" width="6.33203125" style="2" customWidth="1"/>
    <col min="6678" max="6912" width="9" style="2"/>
    <col min="6913" max="6913" width="10" style="2" customWidth="1"/>
    <col min="6914" max="6933" width="6.33203125" style="2" customWidth="1"/>
    <col min="6934" max="7168" width="9" style="2"/>
    <col min="7169" max="7169" width="10" style="2" customWidth="1"/>
    <col min="7170" max="7189" width="6.33203125" style="2" customWidth="1"/>
    <col min="7190" max="7424" width="9" style="2"/>
    <col min="7425" max="7425" width="10" style="2" customWidth="1"/>
    <col min="7426" max="7445" width="6.33203125" style="2" customWidth="1"/>
    <col min="7446" max="7680" width="9" style="2"/>
    <col min="7681" max="7681" width="10" style="2" customWidth="1"/>
    <col min="7682" max="7701" width="6.33203125" style="2" customWidth="1"/>
    <col min="7702" max="7936" width="9" style="2"/>
    <col min="7937" max="7937" width="10" style="2" customWidth="1"/>
    <col min="7938" max="7957" width="6.33203125" style="2" customWidth="1"/>
    <col min="7958" max="8192" width="9" style="2"/>
    <col min="8193" max="8193" width="10" style="2" customWidth="1"/>
    <col min="8194" max="8213" width="6.33203125" style="2" customWidth="1"/>
    <col min="8214" max="8448" width="9" style="2"/>
    <col min="8449" max="8449" width="10" style="2" customWidth="1"/>
    <col min="8450" max="8469" width="6.33203125" style="2" customWidth="1"/>
    <col min="8470" max="8704" width="9" style="2"/>
    <col min="8705" max="8705" width="10" style="2" customWidth="1"/>
    <col min="8706" max="8725" width="6.33203125" style="2" customWidth="1"/>
    <col min="8726" max="8960" width="9" style="2"/>
    <col min="8961" max="8961" width="10" style="2" customWidth="1"/>
    <col min="8962" max="8981" width="6.33203125" style="2" customWidth="1"/>
    <col min="8982" max="9216" width="9" style="2"/>
    <col min="9217" max="9217" width="10" style="2" customWidth="1"/>
    <col min="9218" max="9237" width="6.33203125" style="2" customWidth="1"/>
    <col min="9238" max="9472" width="9" style="2"/>
    <col min="9473" max="9473" width="10" style="2" customWidth="1"/>
    <col min="9474" max="9493" width="6.33203125" style="2" customWidth="1"/>
    <col min="9494" max="9728" width="9" style="2"/>
    <col min="9729" max="9729" width="10" style="2" customWidth="1"/>
    <col min="9730" max="9749" width="6.33203125" style="2" customWidth="1"/>
    <col min="9750" max="9984" width="9" style="2"/>
    <col min="9985" max="9985" width="10" style="2" customWidth="1"/>
    <col min="9986" max="10005" width="6.33203125" style="2" customWidth="1"/>
    <col min="10006" max="10240" width="9" style="2"/>
    <col min="10241" max="10241" width="10" style="2" customWidth="1"/>
    <col min="10242" max="10261" width="6.33203125" style="2" customWidth="1"/>
    <col min="10262" max="10496" width="9" style="2"/>
    <col min="10497" max="10497" width="10" style="2" customWidth="1"/>
    <col min="10498" max="10517" width="6.33203125" style="2" customWidth="1"/>
    <col min="10518" max="10752" width="9" style="2"/>
    <col min="10753" max="10753" width="10" style="2" customWidth="1"/>
    <col min="10754" max="10773" width="6.33203125" style="2" customWidth="1"/>
    <col min="10774" max="11008" width="9" style="2"/>
    <col min="11009" max="11009" width="10" style="2" customWidth="1"/>
    <col min="11010" max="11029" width="6.33203125" style="2" customWidth="1"/>
    <col min="11030" max="11264" width="9" style="2"/>
    <col min="11265" max="11265" width="10" style="2" customWidth="1"/>
    <col min="11266" max="11285" width="6.33203125" style="2" customWidth="1"/>
    <col min="11286" max="11520" width="9" style="2"/>
    <col min="11521" max="11521" width="10" style="2" customWidth="1"/>
    <col min="11522" max="11541" width="6.33203125" style="2" customWidth="1"/>
    <col min="11542" max="11776" width="9" style="2"/>
    <col min="11777" max="11777" width="10" style="2" customWidth="1"/>
    <col min="11778" max="11797" width="6.33203125" style="2" customWidth="1"/>
    <col min="11798" max="12032" width="9" style="2"/>
    <col min="12033" max="12033" width="10" style="2" customWidth="1"/>
    <col min="12034" max="12053" width="6.33203125" style="2" customWidth="1"/>
    <col min="12054" max="12288" width="9" style="2"/>
    <col min="12289" max="12289" width="10" style="2" customWidth="1"/>
    <col min="12290" max="12309" width="6.33203125" style="2" customWidth="1"/>
    <col min="12310" max="12544" width="9" style="2"/>
    <col min="12545" max="12545" width="10" style="2" customWidth="1"/>
    <col min="12546" max="12565" width="6.33203125" style="2" customWidth="1"/>
    <col min="12566" max="12800" width="9" style="2"/>
    <col min="12801" max="12801" width="10" style="2" customWidth="1"/>
    <col min="12802" max="12821" width="6.33203125" style="2" customWidth="1"/>
    <col min="12822" max="13056" width="9" style="2"/>
    <col min="13057" max="13057" width="10" style="2" customWidth="1"/>
    <col min="13058" max="13077" width="6.33203125" style="2" customWidth="1"/>
    <col min="13078" max="13312" width="9" style="2"/>
    <col min="13313" max="13313" width="10" style="2" customWidth="1"/>
    <col min="13314" max="13333" width="6.33203125" style="2" customWidth="1"/>
    <col min="13334" max="13568" width="9" style="2"/>
    <col min="13569" max="13569" width="10" style="2" customWidth="1"/>
    <col min="13570" max="13589" width="6.33203125" style="2" customWidth="1"/>
    <col min="13590" max="13824" width="9" style="2"/>
    <col min="13825" max="13825" width="10" style="2" customWidth="1"/>
    <col min="13826" max="13845" width="6.33203125" style="2" customWidth="1"/>
    <col min="13846" max="14080" width="9" style="2"/>
    <col min="14081" max="14081" width="10" style="2" customWidth="1"/>
    <col min="14082" max="14101" width="6.33203125" style="2" customWidth="1"/>
    <col min="14102" max="14336" width="9" style="2"/>
    <col min="14337" max="14337" width="10" style="2" customWidth="1"/>
    <col min="14338" max="14357" width="6.33203125" style="2" customWidth="1"/>
    <col min="14358" max="14592" width="9" style="2"/>
    <col min="14593" max="14593" width="10" style="2" customWidth="1"/>
    <col min="14594" max="14613" width="6.33203125" style="2" customWidth="1"/>
    <col min="14614" max="14848" width="9" style="2"/>
    <col min="14849" max="14849" width="10" style="2" customWidth="1"/>
    <col min="14850" max="14869" width="6.33203125" style="2" customWidth="1"/>
    <col min="14870" max="15104" width="9" style="2"/>
    <col min="15105" max="15105" width="10" style="2" customWidth="1"/>
    <col min="15106" max="15125" width="6.33203125" style="2" customWidth="1"/>
    <col min="15126" max="15360" width="9" style="2"/>
    <col min="15361" max="15361" width="10" style="2" customWidth="1"/>
    <col min="15362" max="15381" width="6.33203125" style="2" customWidth="1"/>
    <col min="15382" max="15616" width="9" style="2"/>
    <col min="15617" max="15617" width="10" style="2" customWidth="1"/>
    <col min="15618" max="15637" width="6.33203125" style="2" customWidth="1"/>
    <col min="15638" max="15872" width="9" style="2"/>
    <col min="15873" max="15873" width="10" style="2" customWidth="1"/>
    <col min="15874" max="15893" width="6.33203125" style="2" customWidth="1"/>
    <col min="15894" max="16128" width="9" style="2"/>
    <col min="16129" max="16129" width="10" style="2" customWidth="1"/>
    <col min="16130" max="16149" width="6.33203125" style="2" customWidth="1"/>
    <col min="16150" max="16384" width="9" style="2"/>
  </cols>
  <sheetData>
    <row r="1" spans="1:21" ht="25.2" x14ac:dyDescent="0.2">
      <c r="A1" s="90" t="s">
        <v>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ht="14.4" thickBo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1"/>
      <c r="T2" s="21"/>
      <c r="U2" s="23" t="s">
        <v>19</v>
      </c>
    </row>
    <row r="3" spans="1:21" ht="24.75" customHeight="1" x14ac:dyDescent="0.2">
      <c r="A3" s="85"/>
      <c r="B3" s="91" t="s">
        <v>0</v>
      </c>
      <c r="C3" s="92"/>
      <c r="D3" s="92"/>
      <c r="E3" s="92"/>
      <c r="F3" s="92"/>
      <c r="G3" s="92"/>
      <c r="H3" s="93"/>
      <c r="I3" s="91" t="s">
        <v>1</v>
      </c>
      <c r="J3" s="92"/>
      <c r="K3" s="92"/>
      <c r="L3" s="92"/>
      <c r="M3" s="92"/>
      <c r="N3" s="92"/>
      <c r="O3" s="93"/>
      <c r="P3" s="88" t="s">
        <v>2</v>
      </c>
      <c r="Q3" s="85"/>
      <c r="R3" s="89"/>
      <c r="S3" s="94" t="s">
        <v>45</v>
      </c>
      <c r="T3" s="95"/>
      <c r="U3" s="96"/>
    </row>
    <row r="4" spans="1:21" ht="24.75" customHeight="1" x14ac:dyDescent="0.2">
      <c r="A4" s="85"/>
      <c r="B4" s="100" t="s">
        <v>3</v>
      </c>
      <c r="C4" s="85"/>
      <c r="D4" s="85"/>
      <c r="E4" s="84" t="s">
        <v>4</v>
      </c>
      <c r="F4" s="85"/>
      <c r="G4" s="85"/>
      <c r="H4" s="86" t="s">
        <v>31</v>
      </c>
      <c r="I4" s="100" t="s">
        <v>5</v>
      </c>
      <c r="J4" s="85"/>
      <c r="K4" s="85"/>
      <c r="L4" s="84" t="s">
        <v>6</v>
      </c>
      <c r="M4" s="85"/>
      <c r="N4" s="85"/>
      <c r="O4" s="86" t="s">
        <v>31</v>
      </c>
      <c r="P4" s="88" t="s">
        <v>7</v>
      </c>
      <c r="Q4" s="85"/>
      <c r="R4" s="89"/>
      <c r="S4" s="97"/>
      <c r="T4" s="98"/>
      <c r="U4" s="99"/>
    </row>
    <row r="5" spans="1:21" ht="24.75" customHeight="1" x14ac:dyDescent="0.2">
      <c r="A5" s="85"/>
      <c r="B5" s="24" t="s">
        <v>8</v>
      </c>
      <c r="C5" s="25" t="s">
        <v>9</v>
      </c>
      <c r="D5" s="25" t="s">
        <v>10</v>
      </c>
      <c r="E5" s="25" t="s">
        <v>8</v>
      </c>
      <c r="F5" s="25" t="s">
        <v>9</v>
      </c>
      <c r="G5" s="25" t="s">
        <v>10</v>
      </c>
      <c r="H5" s="87"/>
      <c r="I5" s="24" t="s">
        <v>8</v>
      </c>
      <c r="J5" s="25" t="s">
        <v>9</v>
      </c>
      <c r="K5" s="25" t="s">
        <v>31</v>
      </c>
      <c r="L5" s="25" t="s">
        <v>8</v>
      </c>
      <c r="M5" s="25" t="s">
        <v>9</v>
      </c>
      <c r="N5" s="25" t="s">
        <v>10</v>
      </c>
      <c r="O5" s="87"/>
      <c r="P5" s="26" t="s">
        <v>8</v>
      </c>
      <c r="Q5" s="25" t="s">
        <v>9</v>
      </c>
      <c r="R5" s="27" t="s">
        <v>10</v>
      </c>
      <c r="S5" s="24" t="s">
        <v>8</v>
      </c>
      <c r="T5" s="25" t="s">
        <v>9</v>
      </c>
      <c r="U5" s="28" t="s">
        <v>31</v>
      </c>
    </row>
    <row r="6" spans="1:21" ht="30.75" customHeight="1" x14ac:dyDescent="0.2">
      <c r="A6" s="25" t="s">
        <v>11</v>
      </c>
      <c r="B6" s="29">
        <v>76</v>
      </c>
      <c r="C6" s="30">
        <v>90</v>
      </c>
      <c r="D6" s="30">
        <v>166</v>
      </c>
      <c r="E6" s="30">
        <v>324</v>
      </c>
      <c r="F6" s="30">
        <v>311</v>
      </c>
      <c r="G6" s="30">
        <v>635</v>
      </c>
      <c r="H6" s="31">
        <v>-469</v>
      </c>
      <c r="I6" s="29">
        <v>751</v>
      </c>
      <c r="J6" s="30">
        <v>406</v>
      </c>
      <c r="K6" s="30">
        <v>1157</v>
      </c>
      <c r="L6" s="30">
        <v>920</v>
      </c>
      <c r="M6" s="30">
        <v>552</v>
      </c>
      <c r="N6" s="30">
        <v>1472</v>
      </c>
      <c r="O6" s="31">
        <v>-315</v>
      </c>
      <c r="P6" s="32">
        <v>-110</v>
      </c>
      <c r="Q6" s="32">
        <v>-80</v>
      </c>
      <c r="R6" s="33">
        <v>-190</v>
      </c>
      <c r="S6" s="34">
        <v>-527</v>
      </c>
      <c r="T6" s="35">
        <v>-447</v>
      </c>
      <c r="U6" s="36">
        <v>-974</v>
      </c>
    </row>
    <row r="7" spans="1:21" ht="30.75" customHeight="1" x14ac:dyDescent="0.2">
      <c r="A7" s="25" t="s">
        <v>18</v>
      </c>
      <c r="B7" s="29">
        <v>174</v>
      </c>
      <c r="C7" s="30">
        <v>137</v>
      </c>
      <c r="D7" s="30">
        <v>311</v>
      </c>
      <c r="E7" s="30">
        <v>462</v>
      </c>
      <c r="F7" s="30">
        <v>422</v>
      </c>
      <c r="G7" s="30">
        <v>884</v>
      </c>
      <c r="H7" s="31">
        <v>-573</v>
      </c>
      <c r="I7" s="29">
        <v>845</v>
      </c>
      <c r="J7" s="30">
        <v>598</v>
      </c>
      <c r="K7" s="30">
        <v>1443</v>
      </c>
      <c r="L7" s="30">
        <v>1087</v>
      </c>
      <c r="M7" s="30">
        <v>834</v>
      </c>
      <c r="N7" s="30">
        <v>1921</v>
      </c>
      <c r="O7" s="31">
        <v>-478</v>
      </c>
      <c r="P7" s="32">
        <v>45</v>
      </c>
      <c r="Q7" s="32">
        <v>32</v>
      </c>
      <c r="R7" s="33">
        <v>77</v>
      </c>
      <c r="S7" s="34">
        <v>-485</v>
      </c>
      <c r="T7" s="35">
        <v>-489</v>
      </c>
      <c r="U7" s="36">
        <v>-974</v>
      </c>
    </row>
    <row r="8" spans="1:21" ht="30.75" customHeight="1" x14ac:dyDescent="0.2">
      <c r="A8" s="25" t="s">
        <v>12</v>
      </c>
      <c r="B8" s="29">
        <v>58</v>
      </c>
      <c r="C8" s="30">
        <v>61</v>
      </c>
      <c r="D8" s="30">
        <v>119</v>
      </c>
      <c r="E8" s="30">
        <v>183</v>
      </c>
      <c r="F8" s="30">
        <v>158</v>
      </c>
      <c r="G8" s="30">
        <v>341</v>
      </c>
      <c r="H8" s="31">
        <v>-222</v>
      </c>
      <c r="I8" s="29">
        <v>401</v>
      </c>
      <c r="J8" s="30">
        <v>257</v>
      </c>
      <c r="K8" s="30">
        <v>658</v>
      </c>
      <c r="L8" s="30">
        <v>483</v>
      </c>
      <c r="M8" s="30">
        <v>344</v>
      </c>
      <c r="N8" s="30">
        <v>827</v>
      </c>
      <c r="O8" s="31">
        <v>-169</v>
      </c>
      <c r="P8" s="32">
        <v>42</v>
      </c>
      <c r="Q8" s="32">
        <v>28</v>
      </c>
      <c r="R8" s="33">
        <v>70</v>
      </c>
      <c r="S8" s="34">
        <v>-165</v>
      </c>
      <c r="T8" s="35">
        <v>-156</v>
      </c>
      <c r="U8" s="36">
        <v>-321</v>
      </c>
    </row>
    <row r="9" spans="1:21" ht="30.75" customHeight="1" x14ac:dyDescent="0.2">
      <c r="A9" s="25" t="s">
        <v>13</v>
      </c>
      <c r="B9" s="29">
        <v>42</v>
      </c>
      <c r="C9" s="30">
        <v>51</v>
      </c>
      <c r="D9" s="30">
        <v>93</v>
      </c>
      <c r="E9" s="30">
        <v>140</v>
      </c>
      <c r="F9" s="30">
        <v>128</v>
      </c>
      <c r="G9" s="30">
        <v>268</v>
      </c>
      <c r="H9" s="31">
        <v>-175</v>
      </c>
      <c r="I9" s="29">
        <v>268</v>
      </c>
      <c r="J9" s="30">
        <v>209</v>
      </c>
      <c r="K9" s="30">
        <v>477</v>
      </c>
      <c r="L9" s="30">
        <v>324</v>
      </c>
      <c r="M9" s="30">
        <v>274</v>
      </c>
      <c r="N9" s="30">
        <v>598</v>
      </c>
      <c r="O9" s="31">
        <v>-121</v>
      </c>
      <c r="P9" s="32">
        <v>14</v>
      </c>
      <c r="Q9" s="32">
        <v>-16</v>
      </c>
      <c r="R9" s="33">
        <v>-2</v>
      </c>
      <c r="S9" s="34">
        <v>-140</v>
      </c>
      <c r="T9" s="35">
        <v>-158</v>
      </c>
      <c r="U9" s="36">
        <v>-298</v>
      </c>
    </row>
    <row r="10" spans="1:21" ht="30.75" customHeight="1" x14ac:dyDescent="0.2">
      <c r="A10" s="25" t="s">
        <v>14</v>
      </c>
      <c r="B10" s="29">
        <v>18</v>
      </c>
      <c r="C10" s="30">
        <v>35</v>
      </c>
      <c r="D10" s="30">
        <v>53</v>
      </c>
      <c r="E10" s="30">
        <v>62</v>
      </c>
      <c r="F10" s="30">
        <v>61</v>
      </c>
      <c r="G10" s="30">
        <v>123</v>
      </c>
      <c r="H10" s="31">
        <v>-70</v>
      </c>
      <c r="I10" s="29">
        <v>94</v>
      </c>
      <c r="J10" s="30">
        <v>92</v>
      </c>
      <c r="K10" s="30">
        <v>186</v>
      </c>
      <c r="L10" s="30">
        <v>124</v>
      </c>
      <c r="M10" s="30">
        <v>124</v>
      </c>
      <c r="N10" s="30">
        <v>248</v>
      </c>
      <c r="O10" s="31">
        <v>-62</v>
      </c>
      <c r="P10" s="32">
        <v>17</v>
      </c>
      <c r="Q10" s="32">
        <v>25</v>
      </c>
      <c r="R10" s="33">
        <v>42</v>
      </c>
      <c r="S10" s="34">
        <v>-57</v>
      </c>
      <c r="T10" s="35">
        <v>-33</v>
      </c>
      <c r="U10" s="36">
        <v>-90</v>
      </c>
    </row>
    <row r="11" spans="1:21" ht="30.75" customHeight="1" x14ac:dyDescent="0.2">
      <c r="A11" s="25" t="s">
        <v>15</v>
      </c>
      <c r="B11" s="29">
        <v>1</v>
      </c>
      <c r="C11" s="30">
        <v>1</v>
      </c>
      <c r="D11" s="30">
        <v>2</v>
      </c>
      <c r="E11" s="30">
        <v>17</v>
      </c>
      <c r="F11" s="30">
        <v>22</v>
      </c>
      <c r="G11" s="30">
        <v>39</v>
      </c>
      <c r="H11" s="31">
        <v>-37</v>
      </c>
      <c r="I11" s="29">
        <v>4</v>
      </c>
      <c r="J11" s="30">
        <v>16</v>
      </c>
      <c r="K11" s="30">
        <v>20</v>
      </c>
      <c r="L11" s="30">
        <v>5</v>
      </c>
      <c r="M11" s="30">
        <v>10</v>
      </c>
      <c r="N11" s="30">
        <v>15</v>
      </c>
      <c r="O11" s="31">
        <v>5</v>
      </c>
      <c r="P11" s="32">
        <v>-4</v>
      </c>
      <c r="Q11" s="32">
        <v>3</v>
      </c>
      <c r="R11" s="33">
        <v>-1</v>
      </c>
      <c r="S11" s="34">
        <v>-21</v>
      </c>
      <c r="T11" s="35">
        <v>-12</v>
      </c>
      <c r="U11" s="36">
        <v>-33</v>
      </c>
    </row>
    <row r="12" spans="1:21" ht="30.75" customHeight="1" thickBot="1" x14ac:dyDescent="0.25">
      <c r="A12" s="37" t="s">
        <v>17</v>
      </c>
      <c r="B12" s="38">
        <v>17</v>
      </c>
      <c r="C12" s="39">
        <v>35</v>
      </c>
      <c r="D12" s="30">
        <v>52</v>
      </c>
      <c r="E12" s="39">
        <v>92</v>
      </c>
      <c r="F12" s="39">
        <v>79</v>
      </c>
      <c r="G12" s="30">
        <v>171</v>
      </c>
      <c r="H12" s="31">
        <v>-119</v>
      </c>
      <c r="I12" s="38">
        <v>159</v>
      </c>
      <c r="J12" s="39">
        <v>132</v>
      </c>
      <c r="K12" s="30">
        <v>291</v>
      </c>
      <c r="L12" s="39">
        <v>172</v>
      </c>
      <c r="M12" s="39">
        <v>128</v>
      </c>
      <c r="N12" s="30">
        <v>300</v>
      </c>
      <c r="O12" s="40">
        <v>-9</v>
      </c>
      <c r="P12" s="32">
        <v>-4</v>
      </c>
      <c r="Q12" s="32">
        <v>8</v>
      </c>
      <c r="R12" s="33">
        <v>4</v>
      </c>
      <c r="S12" s="34">
        <v>-92</v>
      </c>
      <c r="T12" s="41">
        <v>-32</v>
      </c>
      <c r="U12" s="42">
        <v>-124</v>
      </c>
    </row>
    <row r="13" spans="1:21" ht="30.75" customHeight="1" thickTop="1" thickBot="1" x14ac:dyDescent="0.25">
      <c r="A13" s="43" t="s">
        <v>45</v>
      </c>
      <c r="B13" s="44">
        <v>386</v>
      </c>
      <c r="C13" s="45">
        <v>410</v>
      </c>
      <c r="D13" s="45">
        <v>796</v>
      </c>
      <c r="E13" s="45">
        <v>1280</v>
      </c>
      <c r="F13" s="45">
        <v>1181</v>
      </c>
      <c r="G13" s="45">
        <v>2461</v>
      </c>
      <c r="H13" s="46">
        <v>-1665</v>
      </c>
      <c r="I13" s="44">
        <v>2522</v>
      </c>
      <c r="J13" s="47">
        <v>1710</v>
      </c>
      <c r="K13" s="45">
        <v>4232</v>
      </c>
      <c r="L13" s="45">
        <v>3115</v>
      </c>
      <c r="M13" s="45">
        <v>2266</v>
      </c>
      <c r="N13" s="45">
        <v>5381</v>
      </c>
      <c r="O13" s="46">
        <v>-1149</v>
      </c>
      <c r="P13" s="48">
        <v>0</v>
      </c>
      <c r="Q13" s="49">
        <v>0</v>
      </c>
      <c r="R13" s="49">
        <v>0</v>
      </c>
      <c r="S13" s="50">
        <v>-1487</v>
      </c>
      <c r="T13" s="51">
        <v>-1327</v>
      </c>
      <c r="U13" s="52">
        <v>-2814</v>
      </c>
    </row>
    <row r="14" spans="1:21" ht="13.8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E112-DC79-43F2-BDF0-6A36D628E461}">
  <sheetPr>
    <pageSetUpPr fitToPage="1"/>
  </sheetPr>
  <dimension ref="A1:U20"/>
  <sheetViews>
    <sheetView showGridLines="0" zoomScale="85" zoomScaleNormal="85" workbookViewId="0">
      <selection activeCell="X12" sqref="X12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67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20068</v>
      </c>
      <c r="C7" s="56">
        <v>20625</v>
      </c>
      <c r="D7" s="56">
        <v>20291</v>
      </c>
      <c r="E7" s="56">
        <f t="shared" ref="E7:E13" si="0">SUM(C7:D7)</f>
        <v>40916</v>
      </c>
      <c r="F7" s="3">
        <v>11</v>
      </c>
      <c r="G7" s="3">
        <v>4</v>
      </c>
      <c r="H7" s="3">
        <f t="shared" ref="H7:H14" si="1">SUM(F7+G7)</f>
        <v>15</v>
      </c>
      <c r="I7" s="3">
        <v>35</v>
      </c>
      <c r="J7" s="3">
        <v>23</v>
      </c>
      <c r="K7" s="3">
        <f t="shared" ref="K7:K13" si="2">SUM(I7+J7)</f>
        <v>58</v>
      </c>
      <c r="L7" s="3">
        <v>40</v>
      </c>
      <c r="M7" s="3">
        <v>36</v>
      </c>
      <c r="N7" s="3">
        <f t="shared" ref="N7:N13" si="3">SUM(L7+M7)</f>
        <v>76</v>
      </c>
      <c r="O7" s="3">
        <v>62</v>
      </c>
      <c r="P7" s="3">
        <v>51</v>
      </c>
      <c r="Q7" s="3">
        <f t="shared" ref="Q7:Q13" si="4">SUM(O7+P7)</f>
        <v>113</v>
      </c>
      <c r="R7" s="55">
        <v>-17</v>
      </c>
      <c r="S7" s="55">
        <v>-6</v>
      </c>
      <c r="T7" s="55">
        <f t="shared" ref="T7:T13" si="5">SUM(R7+S7)</f>
        <v>-23</v>
      </c>
      <c r="U7" s="56">
        <f t="shared" ref="U7:U13" si="6">H7-K7+N7-Q7+T7</f>
        <v>-103</v>
      </c>
    </row>
    <row r="8" spans="1:21" ht="36.75" customHeight="1" x14ac:dyDescent="0.2">
      <c r="A8" s="67" t="s">
        <v>18</v>
      </c>
      <c r="B8" s="56">
        <v>27788</v>
      </c>
      <c r="C8" s="56">
        <v>30031</v>
      </c>
      <c r="D8" s="56">
        <v>29998</v>
      </c>
      <c r="E8" s="56">
        <f t="shared" si="0"/>
        <v>60029</v>
      </c>
      <c r="F8" s="3">
        <v>6</v>
      </c>
      <c r="G8" s="3">
        <v>13</v>
      </c>
      <c r="H8" s="3">
        <f t="shared" si="1"/>
        <v>19</v>
      </c>
      <c r="I8" s="3">
        <v>36</v>
      </c>
      <c r="J8" s="3">
        <v>54</v>
      </c>
      <c r="K8" s="3">
        <f t="shared" si="2"/>
        <v>90</v>
      </c>
      <c r="L8" s="3">
        <v>52</v>
      </c>
      <c r="M8" s="3">
        <v>49</v>
      </c>
      <c r="N8" s="3">
        <f t="shared" si="3"/>
        <v>101</v>
      </c>
      <c r="O8" s="3">
        <v>70</v>
      </c>
      <c r="P8" s="3">
        <v>53</v>
      </c>
      <c r="Q8" s="3">
        <f t="shared" si="4"/>
        <v>123</v>
      </c>
      <c r="R8" s="55">
        <v>12</v>
      </c>
      <c r="S8" s="55">
        <v>1</v>
      </c>
      <c r="T8" s="55">
        <f t="shared" si="5"/>
        <v>13</v>
      </c>
      <c r="U8" s="56">
        <f t="shared" si="6"/>
        <v>-80</v>
      </c>
    </row>
    <row r="9" spans="1:21" ht="36.75" customHeight="1" x14ac:dyDescent="0.2">
      <c r="A9" s="67" t="s">
        <v>12</v>
      </c>
      <c r="B9" s="56">
        <v>10430</v>
      </c>
      <c r="C9" s="56">
        <v>11360</v>
      </c>
      <c r="D9" s="56">
        <v>11198</v>
      </c>
      <c r="E9" s="56">
        <f t="shared" si="0"/>
        <v>22558</v>
      </c>
      <c r="F9" s="3">
        <v>5</v>
      </c>
      <c r="G9" s="3">
        <v>3</v>
      </c>
      <c r="H9" s="3">
        <f t="shared" si="1"/>
        <v>8</v>
      </c>
      <c r="I9" s="3">
        <v>8</v>
      </c>
      <c r="J9" s="3">
        <v>15</v>
      </c>
      <c r="K9" s="3">
        <f t="shared" si="2"/>
        <v>23</v>
      </c>
      <c r="L9" s="3">
        <v>27</v>
      </c>
      <c r="M9" s="3">
        <v>21</v>
      </c>
      <c r="N9" s="3">
        <f t="shared" si="3"/>
        <v>48</v>
      </c>
      <c r="O9" s="3">
        <v>26</v>
      </c>
      <c r="P9" s="3">
        <v>21</v>
      </c>
      <c r="Q9" s="3">
        <f t="shared" si="4"/>
        <v>47</v>
      </c>
      <c r="R9" s="55">
        <v>0</v>
      </c>
      <c r="S9" s="55">
        <v>0</v>
      </c>
      <c r="T9" s="55">
        <f t="shared" si="5"/>
        <v>0</v>
      </c>
      <c r="U9" s="56">
        <f t="shared" si="6"/>
        <v>-14</v>
      </c>
    </row>
    <row r="10" spans="1:21" ht="36.75" customHeight="1" x14ac:dyDescent="0.2">
      <c r="A10" s="67" t="s">
        <v>13</v>
      </c>
      <c r="B10" s="56">
        <v>9403</v>
      </c>
      <c r="C10" s="56">
        <v>10610</v>
      </c>
      <c r="D10" s="56">
        <v>11152</v>
      </c>
      <c r="E10" s="56">
        <f t="shared" si="0"/>
        <v>21762</v>
      </c>
      <c r="F10" s="3">
        <v>4</v>
      </c>
      <c r="G10" s="3">
        <v>4</v>
      </c>
      <c r="H10" s="3">
        <f t="shared" si="1"/>
        <v>8</v>
      </c>
      <c r="I10" s="3">
        <v>16</v>
      </c>
      <c r="J10" s="3">
        <v>9</v>
      </c>
      <c r="K10" s="3">
        <f t="shared" si="2"/>
        <v>25</v>
      </c>
      <c r="L10" s="3">
        <v>14</v>
      </c>
      <c r="M10" s="3">
        <v>11</v>
      </c>
      <c r="N10" s="3">
        <f t="shared" si="3"/>
        <v>25</v>
      </c>
      <c r="O10" s="3">
        <v>20</v>
      </c>
      <c r="P10" s="3">
        <v>20</v>
      </c>
      <c r="Q10" s="3">
        <f t="shared" si="4"/>
        <v>40</v>
      </c>
      <c r="R10" s="55">
        <v>5</v>
      </c>
      <c r="S10" s="55">
        <v>-1</v>
      </c>
      <c r="T10" s="55">
        <f t="shared" si="5"/>
        <v>4</v>
      </c>
      <c r="U10" s="56">
        <f t="shared" si="6"/>
        <v>-28</v>
      </c>
    </row>
    <row r="11" spans="1:21" ht="36.75" customHeight="1" x14ac:dyDescent="0.2">
      <c r="A11" s="67" t="s">
        <v>14</v>
      </c>
      <c r="B11" s="56">
        <v>3699</v>
      </c>
      <c r="C11" s="56">
        <v>4527</v>
      </c>
      <c r="D11" s="56">
        <v>4706</v>
      </c>
      <c r="E11" s="56">
        <f t="shared" si="0"/>
        <v>9233</v>
      </c>
      <c r="F11" s="3">
        <v>1</v>
      </c>
      <c r="G11" s="3">
        <v>2</v>
      </c>
      <c r="H11" s="3">
        <f t="shared" si="1"/>
        <v>3</v>
      </c>
      <c r="I11" s="3">
        <v>5</v>
      </c>
      <c r="J11" s="3">
        <v>6</v>
      </c>
      <c r="K11" s="3">
        <f t="shared" si="2"/>
        <v>11</v>
      </c>
      <c r="L11" s="3">
        <v>10</v>
      </c>
      <c r="M11" s="3">
        <v>10</v>
      </c>
      <c r="N11" s="3">
        <f t="shared" si="3"/>
        <v>20</v>
      </c>
      <c r="O11" s="3">
        <v>5</v>
      </c>
      <c r="P11" s="3">
        <v>6</v>
      </c>
      <c r="Q11" s="3">
        <f t="shared" si="4"/>
        <v>11</v>
      </c>
      <c r="R11" s="55">
        <v>1</v>
      </c>
      <c r="S11" s="55">
        <v>6</v>
      </c>
      <c r="T11" s="55">
        <f t="shared" si="5"/>
        <v>7</v>
      </c>
      <c r="U11" s="56">
        <f t="shared" si="6"/>
        <v>8</v>
      </c>
    </row>
    <row r="12" spans="1:21" ht="36.75" customHeight="1" x14ac:dyDescent="0.2">
      <c r="A12" s="67" t="s">
        <v>15</v>
      </c>
      <c r="B12" s="56">
        <v>428</v>
      </c>
      <c r="C12" s="56">
        <v>458</v>
      </c>
      <c r="D12" s="56">
        <v>517</v>
      </c>
      <c r="E12" s="56">
        <f t="shared" si="0"/>
        <v>975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1</v>
      </c>
      <c r="K12" s="3">
        <f t="shared" si="2"/>
        <v>2</v>
      </c>
      <c r="L12" s="3">
        <v>1</v>
      </c>
      <c r="M12" s="3">
        <v>2</v>
      </c>
      <c r="N12" s="3">
        <f t="shared" si="3"/>
        <v>3</v>
      </c>
      <c r="O12" s="3">
        <v>0</v>
      </c>
      <c r="P12" s="3">
        <v>0</v>
      </c>
      <c r="Q12" s="3">
        <f t="shared" si="4"/>
        <v>0</v>
      </c>
      <c r="R12" s="55">
        <v>1</v>
      </c>
      <c r="S12" s="55">
        <v>1</v>
      </c>
      <c r="T12" s="55">
        <f t="shared" si="5"/>
        <v>2</v>
      </c>
      <c r="U12" s="56">
        <f t="shared" si="6"/>
        <v>3</v>
      </c>
    </row>
    <row r="13" spans="1:21" ht="36.75" customHeight="1" thickBot="1" x14ac:dyDescent="0.25">
      <c r="A13" s="4" t="s">
        <v>17</v>
      </c>
      <c r="B13" s="68">
        <v>5094</v>
      </c>
      <c r="C13" s="68">
        <v>6301</v>
      </c>
      <c r="D13" s="68">
        <v>6635</v>
      </c>
      <c r="E13" s="56">
        <f t="shared" si="0"/>
        <v>12936</v>
      </c>
      <c r="F13" s="5">
        <v>3</v>
      </c>
      <c r="G13" s="5">
        <v>2</v>
      </c>
      <c r="H13" s="5">
        <f t="shared" si="1"/>
        <v>5</v>
      </c>
      <c r="I13" s="5">
        <v>8</v>
      </c>
      <c r="J13" s="5">
        <v>11</v>
      </c>
      <c r="K13" s="5">
        <f t="shared" si="2"/>
        <v>19</v>
      </c>
      <c r="L13" s="5">
        <v>12</v>
      </c>
      <c r="M13" s="5">
        <v>16</v>
      </c>
      <c r="N13" s="5">
        <f t="shared" si="3"/>
        <v>28</v>
      </c>
      <c r="O13" s="5">
        <v>12</v>
      </c>
      <c r="P13" s="5">
        <v>8</v>
      </c>
      <c r="Q13" s="5">
        <f t="shared" si="4"/>
        <v>20</v>
      </c>
      <c r="R13" s="57">
        <v>-2</v>
      </c>
      <c r="S13" s="57">
        <v>-1</v>
      </c>
      <c r="T13" s="55">
        <f t="shared" si="5"/>
        <v>-3</v>
      </c>
      <c r="U13" s="56">
        <f t="shared" si="6"/>
        <v>-9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76910</v>
      </c>
      <c r="C14" s="58">
        <f>SUM(C7:C13)</f>
        <v>83912</v>
      </c>
      <c r="D14" s="58">
        <f>SUM(D7:D13)</f>
        <v>84497</v>
      </c>
      <c r="E14" s="7">
        <f>C14+D14</f>
        <v>168409</v>
      </c>
      <c r="F14" s="7">
        <f>SUM(F7:F13)</f>
        <v>30</v>
      </c>
      <c r="G14" s="7">
        <f>SUM(G7:G13)</f>
        <v>28</v>
      </c>
      <c r="H14" s="7">
        <f t="shared" si="1"/>
        <v>58</v>
      </c>
      <c r="I14" s="7">
        <f t="shared" ref="I14:U14" si="7">SUM(I7:I13)</f>
        <v>109</v>
      </c>
      <c r="J14" s="7">
        <f t="shared" si="7"/>
        <v>119</v>
      </c>
      <c r="K14" s="7">
        <f t="shared" si="7"/>
        <v>228</v>
      </c>
      <c r="L14" s="7">
        <f t="shared" si="7"/>
        <v>156</v>
      </c>
      <c r="M14" s="7">
        <f t="shared" si="7"/>
        <v>145</v>
      </c>
      <c r="N14" s="7">
        <f t="shared" si="7"/>
        <v>301</v>
      </c>
      <c r="O14" s="7">
        <f t="shared" si="7"/>
        <v>195</v>
      </c>
      <c r="P14" s="7">
        <f t="shared" si="7"/>
        <v>159</v>
      </c>
      <c r="Q14" s="7">
        <f t="shared" si="7"/>
        <v>354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59">
        <f t="shared" si="7"/>
        <v>-223</v>
      </c>
    </row>
    <row r="15" spans="1:21" ht="36.75" customHeight="1" thickTop="1" x14ac:dyDescent="0.2">
      <c r="A15" s="61" t="s">
        <v>49</v>
      </c>
      <c r="B15" s="62">
        <f>B14-B16</f>
        <v>-98</v>
      </c>
      <c r="C15" s="62">
        <f>C14-C16</f>
        <v>-118</v>
      </c>
      <c r="D15" s="62">
        <f>D14-D16</f>
        <v>-105</v>
      </c>
      <c r="E15" s="62">
        <f>C15+D15</f>
        <v>-223</v>
      </c>
      <c r="F15" s="107">
        <f>H14-K14</f>
        <v>-170</v>
      </c>
      <c r="G15" s="108"/>
      <c r="H15" s="108"/>
      <c r="I15" s="108"/>
      <c r="J15" s="108"/>
      <c r="K15" s="109"/>
      <c r="L15" s="107">
        <f>N14-Q14</f>
        <v>-53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77008</v>
      </c>
      <c r="C16" s="70">
        <v>84030</v>
      </c>
      <c r="D16" s="70">
        <v>84602</v>
      </c>
      <c r="E16" s="69">
        <v>168632</v>
      </c>
      <c r="G16" s="102" t="s">
        <v>55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C4FB-9B3D-4831-AAB1-C22E48361114}">
  <sheetPr>
    <pageSetUpPr fitToPage="1"/>
  </sheetPr>
  <dimension ref="A1:U20"/>
  <sheetViews>
    <sheetView showGridLines="0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54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20122</v>
      </c>
      <c r="C7" s="56">
        <v>20688</v>
      </c>
      <c r="D7" s="56">
        <v>20331</v>
      </c>
      <c r="E7" s="56">
        <f t="shared" ref="E7:E13" si="0">SUM(C7:D7)</f>
        <v>41019</v>
      </c>
      <c r="F7" s="3">
        <v>6</v>
      </c>
      <c r="G7" s="3">
        <v>14</v>
      </c>
      <c r="H7" s="3">
        <f t="shared" ref="H7:H14" si="1">SUM(F7+G7)</f>
        <v>20</v>
      </c>
      <c r="I7" s="3">
        <v>27</v>
      </c>
      <c r="J7" s="3">
        <v>30</v>
      </c>
      <c r="K7" s="3">
        <f t="shared" ref="K7:K13" si="2">SUM(I7+J7)</f>
        <v>57</v>
      </c>
      <c r="L7" s="3">
        <v>29</v>
      </c>
      <c r="M7" s="3">
        <v>28</v>
      </c>
      <c r="N7" s="3">
        <f t="shared" ref="N7:N13" si="3">SUM(L7+M7)</f>
        <v>57</v>
      </c>
      <c r="O7" s="3">
        <v>34</v>
      </c>
      <c r="P7" s="3">
        <v>22</v>
      </c>
      <c r="Q7" s="3">
        <f t="shared" ref="Q7:Q13" si="4">SUM(O7+P7)</f>
        <v>56</v>
      </c>
      <c r="R7" s="55">
        <v>-11</v>
      </c>
      <c r="S7" s="55">
        <v>-8</v>
      </c>
      <c r="T7" s="55">
        <f t="shared" ref="T7:T13" si="5">SUM(R7+S7)</f>
        <v>-19</v>
      </c>
      <c r="U7" s="56">
        <f t="shared" ref="U7:U13" si="6">H7-K7+N7-Q7+T7</f>
        <v>-55</v>
      </c>
    </row>
    <row r="8" spans="1:21" ht="36.75" customHeight="1" x14ac:dyDescent="0.2">
      <c r="A8" s="67" t="s">
        <v>18</v>
      </c>
      <c r="B8" s="56">
        <v>27818</v>
      </c>
      <c r="C8" s="56">
        <v>30067</v>
      </c>
      <c r="D8" s="56">
        <v>30042</v>
      </c>
      <c r="E8" s="56">
        <f t="shared" si="0"/>
        <v>60109</v>
      </c>
      <c r="F8" s="3">
        <v>23</v>
      </c>
      <c r="G8" s="3">
        <v>7</v>
      </c>
      <c r="H8" s="3">
        <f t="shared" si="1"/>
        <v>30</v>
      </c>
      <c r="I8" s="3">
        <v>34</v>
      </c>
      <c r="J8" s="3">
        <v>31</v>
      </c>
      <c r="K8" s="3">
        <f t="shared" si="2"/>
        <v>65</v>
      </c>
      <c r="L8" s="3">
        <v>40</v>
      </c>
      <c r="M8" s="3">
        <v>27</v>
      </c>
      <c r="N8" s="3">
        <f t="shared" si="3"/>
        <v>67</v>
      </c>
      <c r="O8" s="3">
        <v>52</v>
      </c>
      <c r="P8" s="3">
        <v>59</v>
      </c>
      <c r="Q8" s="3">
        <f t="shared" si="4"/>
        <v>111</v>
      </c>
      <c r="R8" s="55">
        <v>-3</v>
      </c>
      <c r="S8" s="55">
        <v>-1</v>
      </c>
      <c r="T8" s="55">
        <f t="shared" si="5"/>
        <v>-4</v>
      </c>
      <c r="U8" s="56">
        <f t="shared" si="6"/>
        <v>-83</v>
      </c>
    </row>
    <row r="9" spans="1:21" ht="36.75" customHeight="1" x14ac:dyDescent="0.2">
      <c r="A9" s="67" t="s">
        <v>12</v>
      </c>
      <c r="B9" s="56">
        <v>10435</v>
      </c>
      <c r="C9" s="56">
        <v>11362</v>
      </c>
      <c r="D9" s="56">
        <v>11210</v>
      </c>
      <c r="E9" s="56">
        <f t="shared" si="0"/>
        <v>22572</v>
      </c>
      <c r="F9" s="3">
        <v>4</v>
      </c>
      <c r="G9" s="3">
        <v>3</v>
      </c>
      <c r="H9" s="3">
        <f t="shared" si="1"/>
        <v>7</v>
      </c>
      <c r="I9" s="3">
        <v>11</v>
      </c>
      <c r="J9" s="3">
        <v>14</v>
      </c>
      <c r="K9" s="3">
        <f t="shared" si="2"/>
        <v>25</v>
      </c>
      <c r="L9" s="3">
        <v>23</v>
      </c>
      <c r="M9" s="3">
        <v>18</v>
      </c>
      <c r="N9" s="3">
        <f t="shared" si="3"/>
        <v>41</v>
      </c>
      <c r="O9" s="3">
        <v>35</v>
      </c>
      <c r="P9" s="3">
        <v>27</v>
      </c>
      <c r="Q9" s="3">
        <f t="shared" si="4"/>
        <v>62</v>
      </c>
      <c r="R9" s="55">
        <v>17</v>
      </c>
      <c r="S9" s="55">
        <v>13</v>
      </c>
      <c r="T9" s="55">
        <f t="shared" si="5"/>
        <v>30</v>
      </c>
      <c r="U9" s="56">
        <f t="shared" si="6"/>
        <v>-9</v>
      </c>
    </row>
    <row r="10" spans="1:21" ht="36.75" customHeight="1" x14ac:dyDescent="0.2">
      <c r="A10" s="67" t="s">
        <v>13</v>
      </c>
      <c r="B10" s="56">
        <v>9409</v>
      </c>
      <c r="C10" s="56">
        <v>10623</v>
      </c>
      <c r="D10" s="56">
        <v>11167</v>
      </c>
      <c r="E10" s="56">
        <f t="shared" si="0"/>
        <v>21790</v>
      </c>
      <c r="F10" s="3">
        <v>3</v>
      </c>
      <c r="G10" s="3">
        <v>3</v>
      </c>
      <c r="H10" s="3">
        <f t="shared" si="1"/>
        <v>6</v>
      </c>
      <c r="I10" s="3">
        <v>6</v>
      </c>
      <c r="J10" s="3">
        <v>13</v>
      </c>
      <c r="K10" s="3">
        <f t="shared" si="2"/>
        <v>19</v>
      </c>
      <c r="L10" s="3">
        <v>18</v>
      </c>
      <c r="M10" s="3">
        <v>20</v>
      </c>
      <c r="N10" s="3">
        <f t="shared" si="3"/>
        <v>38</v>
      </c>
      <c r="O10" s="3">
        <v>18</v>
      </c>
      <c r="P10" s="3">
        <v>23</v>
      </c>
      <c r="Q10" s="3">
        <f t="shared" si="4"/>
        <v>41</v>
      </c>
      <c r="R10" s="55">
        <v>-10</v>
      </c>
      <c r="S10" s="55">
        <v>-5</v>
      </c>
      <c r="T10" s="55">
        <f t="shared" si="5"/>
        <v>-15</v>
      </c>
      <c r="U10" s="56">
        <f t="shared" si="6"/>
        <v>-31</v>
      </c>
    </row>
    <row r="11" spans="1:21" ht="36.75" customHeight="1" x14ac:dyDescent="0.2">
      <c r="A11" s="67" t="s">
        <v>14</v>
      </c>
      <c r="B11" s="56">
        <v>3696</v>
      </c>
      <c r="C11" s="56">
        <v>4525</v>
      </c>
      <c r="D11" s="56">
        <v>4700</v>
      </c>
      <c r="E11" s="56">
        <f t="shared" si="0"/>
        <v>9225</v>
      </c>
      <c r="F11" s="3">
        <v>0</v>
      </c>
      <c r="G11" s="3">
        <v>7</v>
      </c>
      <c r="H11" s="3">
        <f t="shared" si="1"/>
        <v>7</v>
      </c>
      <c r="I11" s="3">
        <v>3</v>
      </c>
      <c r="J11" s="3">
        <v>7</v>
      </c>
      <c r="K11" s="3">
        <f t="shared" si="2"/>
        <v>10</v>
      </c>
      <c r="L11" s="3">
        <v>6</v>
      </c>
      <c r="M11" s="3">
        <v>4</v>
      </c>
      <c r="N11" s="3">
        <f t="shared" si="3"/>
        <v>10</v>
      </c>
      <c r="O11" s="3">
        <v>12</v>
      </c>
      <c r="P11" s="3">
        <v>6</v>
      </c>
      <c r="Q11" s="3">
        <f t="shared" si="4"/>
        <v>18</v>
      </c>
      <c r="R11" s="55">
        <v>9</v>
      </c>
      <c r="S11" s="55">
        <v>6</v>
      </c>
      <c r="T11" s="55">
        <f t="shared" si="5"/>
        <v>15</v>
      </c>
      <c r="U11" s="56">
        <f t="shared" si="6"/>
        <v>4</v>
      </c>
    </row>
    <row r="12" spans="1:21" ht="36.75" customHeight="1" x14ac:dyDescent="0.2">
      <c r="A12" s="67" t="s">
        <v>15</v>
      </c>
      <c r="B12" s="56">
        <v>425</v>
      </c>
      <c r="C12" s="56">
        <v>457</v>
      </c>
      <c r="D12" s="56">
        <v>515</v>
      </c>
      <c r="E12" s="56">
        <f t="shared" si="0"/>
        <v>972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1</v>
      </c>
      <c r="K12" s="3">
        <f t="shared" si="2"/>
        <v>2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f t="shared" si="4"/>
        <v>0</v>
      </c>
      <c r="R12" s="55">
        <v>-1</v>
      </c>
      <c r="S12" s="55">
        <v>0</v>
      </c>
      <c r="T12" s="55">
        <f t="shared" si="5"/>
        <v>-1</v>
      </c>
      <c r="U12" s="56">
        <f t="shared" si="6"/>
        <v>-3</v>
      </c>
    </row>
    <row r="13" spans="1:21" ht="36.75" customHeight="1" thickBot="1" x14ac:dyDescent="0.25">
      <c r="A13" s="4" t="s">
        <v>17</v>
      </c>
      <c r="B13" s="68">
        <v>5103</v>
      </c>
      <c r="C13" s="68">
        <v>6308</v>
      </c>
      <c r="D13" s="68">
        <v>6637</v>
      </c>
      <c r="E13" s="56">
        <f t="shared" si="0"/>
        <v>12945</v>
      </c>
      <c r="F13" s="5">
        <v>1</v>
      </c>
      <c r="G13" s="5">
        <v>1</v>
      </c>
      <c r="H13" s="5">
        <f t="shared" si="1"/>
        <v>2</v>
      </c>
      <c r="I13" s="5">
        <v>10</v>
      </c>
      <c r="J13" s="5">
        <v>7</v>
      </c>
      <c r="K13" s="5">
        <f t="shared" si="2"/>
        <v>17</v>
      </c>
      <c r="L13" s="5">
        <v>6</v>
      </c>
      <c r="M13" s="5">
        <v>5</v>
      </c>
      <c r="N13" s="5">
        <f t="shared" si="3"/>
        <v>11</v>
      </c>
      <c r="O13" s="5">
        <v>8</v>
      </c>
      <c r="P13" s="5">
        <v>9</v>
      </c>
      <c r="Q13" s="5">
        <f t="shared" si="4"/>
        <v>17</v>
      </c>
      <c r="R13" s="57">
        <v>-1</v>
      </c>
      <c r="S13" s="57">
        <v>-5</v>
      </c>
      <c r="T13" s="55">
        <f t="shared" si="5"/>
        <v>-6</v>
      </c>
      <c r="U13" s="56">
        <f t="shared" si="6"/>
        <v>-27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77008</v>
      </c>
      <c r="C14" s="58">
        <f>SUM(C7:C13)</f>
        <v>84030</v>
      </c>
      <c r="D14" s="58">
        <f>SUM(D7:D13)</f>
        <v>84602</v>
      </c>
      <c r="E14" s="7">
        <f>C14+D14</f>
        <v>168632</v>
      </c>
      <c r="F14" s="7">
        <f>SUM(F7:F13)</f>
        <v>37</v>
      </c>
      <c r="G14" s="7">
        <f>SUM(G7:G13)</f>
        <v>35</v>
      </c>
      <c r="H14" s="7">
        <f t="shared" si="1"/>
        <v>72</v>
      </c>
      <c r="I14" s="7">
        <f t="shared" ref="I14:U14" si="7">SUM(I7:I13)</f>
        <v>92</v>
      </c>
      <c r="J14" s="7">
        <f t="shared" si="7"/>
        <v>103</v>
      </c>
      <c r="K14" s="7">
        <f t="shared" si="7"/>
        <v>195</v>
      </c>
      <c r="L14" s="7">
        <f t="shared" si="7"/>
        <v>122</v>
      </c>
      <c r="M14" s="7">
        <f t="shared" si="7"/>
        <v>102</v>
      </c>
      <c r="N14" s="7">
        <f t="shared" si="7"/>
        <v>224</v>
      </c>
      <c r="O14" s="7">
        <f t="shared" si="7"/>
        <v>159</v>
      </c>
      <c r="P14" s="7">
        <f t="shared" si="7"/>
        <v>146</v>
      </c>
      <c r="Q14" s="7">
        <f t="shared" si="7"/>
        <v>305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59">
        <f t="shared" si="7"/>
        <v>-204</v>
      </c>
    </row>
    <row r="15" spans="1:21" ht="36.75" customHeight="1" thickTop="1" x14ac:dyDescent="0.2">
      <c r="A15" s="61" t="s">
        <v>49</v>
      </c>
      <c r="B15" s="62">
        <f>B14-B16</f>
        <v>-68</v>
      </c>
      <c r="C15" s="62">
        <f>C14-C16</f>
        <v>-92</v>
      </c>
      <c r="D15" s="62">
        <f>D14-D16</f>
        <v>-112</v>
      </c>
      <c r="E15" s="62">
        <f>C15+D15</f>
        <v>-204</v>
      </c>
      <c r="F15" s="107">
        <f>H14-K14</f>
        <v>-123</v>
      </c>
      <c r="G15" s="108"/>
      <c r="H15" s="108"/>
      <c r="I15" s="108"/>
      <c r="J15" s="108"/>
      <c r="K15" s="109"/>
      <c r="L15" s="107">
        <f>N14-Q14</f>
        <v>-81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77076</v>
      </c>
      <c r="C16" s="70">
        <v>84122</v>
      </c>
      <c r="D16" s="70">
        <v>84714</v>
      </c>
      <c r="E16" s="69">
        <v>168836</v>
      </c>
      <c r="G16" s="102" t="s">
        <v>55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CAAC-73B7-4CAA-AF37-D4C373EE7643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56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20146</v>
      </c>
      <c r="C7" s="56">
        <v>20725</v>
      </c>
      <c r="D7" s="56">
        <v>20349</v>
      </c>
      <c r="E7" s="56">
        <f t="shared" ref="E7:E13" si="0">SUM(C7:D7)</f>
        <v>41074</v>
      </c>
      <c r="F7" s="3">
        <v>4</v>
      </c>
      <c r="G7" s="3">
        <v>2</v>
      </c>
      <c r="H7" s="3">
        <f t="shared" ref="H7:H14" si="1">SUM(F7+G7)</f>
        <v>6</v>
      </c>
      <c r="I7" s="3">
        <v>30</v>
      </c>
      <c r="J7" s="3">
        <v>30</v>
      </c>
      <c r="K7" s="3">
        <f t="shared" ref="K7:K13" si="2">SUM(I7+J7)</f>
        <v>60</v>
      </c>
      <c r="L7" s="3">
        <v>38</v>
      </c>
      <c r="M7" s="3">
        <v>18</v>
      </c>
      <c r="N7" s="3">
        <f t="shared" ref="N7:N13" si="3">SUM(L7+M7)</f>
        <v>56</v>
      </c>
      <c r="O7" s="3">
        <v>66</v>
      </c>
      <c r="P7" s="3">
        <v>32</v>
      </c>
      <c r="Q7" s="3">
        <f t="shared" ref="Q7:Q13" si="4">SUM(O7+P7)</f>
        <v>98</v>
      </c>
      <c r="R7" s="55">
        <v>-9</v>
      </c>
      <c r="S7" s="55">
        <v>-20</v>
      </c>
      <c r="T7" s="55">
        <f>SUM(R7+S7)</f>
        <v>-29</v>
      </c>
      <c r="U7" s="56">
        <f>H7-K7+N7-Q7+T7</f>
        <v>-125</v>
      </c>
    </row>
    <row r="8" spans="1:21" ht="36.75" customHeight="1" x14ac:dyDescent="0.2">
      <c r="A8" s="67" t="s">
        <v>18</v>
      </c>
      <c r="B8" s="56">
        <v>27855</v>
      </c>
      <c r="C8" s="56">
        <v>30093</v>
      </c>
      <c r="D8" s="56">
        <v>30099</v>
      </c>
      <c r="E8" s="56">
        <f t="shared" si="0"/>
        <v>60192</v>
      </c>
      <c r="F8" s="3">
        <v>16</v>
      </c>
      <c r="G8" s="3">
        <v>12</v>
      </c>
      <c r="H8" s="3">
        <f t="shared" si="1"/>
        <v>28</v>
      </c>
      <c r="I8" s="3">
        <v>39</v>
      </c>
      <c r="J8" s="3">
        <v>29</v>
      </c>
      <c r="K8" s="3">
        <f t="shared" si="2"/>
        <v>68</v>
      </c>
      <c r="L8" s="3">
        <v>48</v>
      </c>
      <c r="M8" s="3">
        <v>39</v>
      </c>
      <c r="N8" s="3">
        <f t="shared" si="3"/>
        <v>87</v>
      </c>
      <c r="O8" s="3">
        <v>49</v>
      </c>
      <c r="P8" s="3">
        <v>56</v>
      </c>
      <c r="Q8" s="3">
        <f t="shared" si="4"/>
        <v>105</v>
      </c>
      <c r="R8" s="55">
        <v>0</v>
      </c>
      <c r="S8" s="55">
        <v>9</v>
      </c>
      <c r="T8" s="55">
        <f t="shared" ref="T8:T9" si="5">SUM(R8+S8)</f>
        <v>9</v>
      </c>
      <c r="U8" s="56">
        <f>H8-K8+N8-Q8+T8</f>
        <v>-49</v>
      </c>
    </row>
    <row r="9" spans="1:21" ht="36.75" customHeight="1" x14ac:dyDescent="0.2">
      <c r="A9" s="67" t="s">
        <v>12</v>
      </c>
      <c r="B9" s="56">
        <v>10431</v>
      </c>
      <c r="C9" s="56">
        <v>11364</v>
      </c>
      <c r="D9" s="56">
        <v>11217</v>
      </c>
      <c r="E9" s="56">
        <f t="shared" si="0"/>
        <v>22581</v>
      </c>
      <c r="F9" s="3">
        <v>10</v>
      </c>
      <c r="G9" s="3">
        <v>4</v>
      </c>
      <c r="H9" s="3">
        <f t="shared" si="1"/>
        <v>14</v>
      </c>
      <c r="I9" s="3">
        <v>16</v>
      </c>
      <c r="J9" s="3">
        <v>12</v>
      </c>
      <c r="K9" s="3">
        <f t="shared" si="2"/>
        <v>28</v>
      </c>
      <c r="L9" s="3">
        <v>37</v>
      </c>
      <c r="M9" s="3">
        <v>18</v>
      </c>
      <c r="N9" s="3">
        <f t="shared" si="3"/>
        <v>55</v>
      </c>
      <c r="O9" s="3">
        <v>34</v>
      </c>
      <c r="P9" s="3">
        <v>23</v>
      </c>
      <c r="Q9" s="3">
        <f t="shared" si="4"/>
        <v>57</v>
      </c>
      <c r="R9" s="55">
        <v>1</v>
      </c>
      <c r="S9" s="55">
        <v>0</v>
      </c>
      <c r="T9" s="55">
        <f t="shared" si="5"/>
        <v>1</v>
      </c>
      <c r="U9" s="56">
        <f t="shared" ref="U9:U13" si="6">H9-K9+N9-Q9+T9</f>
        <v>-15</v>
      </c>
    </row>
    <row r="10" spans="1:21" ht="36.75" customHeight="1" x14ac:dyDescent="0.2">
      <c r="A10" s="67" t="s">
        <v>13</v>
      </c>
      <c r="B10" s="56">
        <v>9416</v>
      </c>
      <c r="C10" s="56">
        <v>10636</v>
      </c>
      <c r="D10" s="56">
        <v>11185</v>
      </c>
      <c r="E10" s="56">
        <f t="shared" si="0"/>
        <v>21821</v>
      </c>
      <c r="F10" s="3">
        <v>5</v>
      </c>
      <c r="G10" s="3">
        <v>4</v>
      </c>
      <c r="H10" s="3">
        <f t="shared" si="1"/>
        <v>9</v>
      </c>
      <c r="I10" s="3">
        <v>19</v>
      </c>
      <c r="J10" s="3">
        <v>13</v>
      </c>
      <c r="K10" s="3">
        <f t="shared" si="2"/>
        <v>32</v>
      </c>
      <c r="L10" s="3">
        <v>28</v>
      </c>
      <c r="M10" s="3">
        <v>15</v>
      </c>
      <c r="N10" s="3">
        <f t="shared" si="3"/>
        <v>43</v>
      </c>
      <c r="O10" s="3">
        <v>23</v>
      </c>
      <c r="P10" s="3">
        <v>19</v>
      </c>
      <c r="Q10" s="3">
        <f t="shared" si="4"/>
        <v>42</v>
      </c>
      <c r="R10" s="55">
        <v>1</v>
      </c>
      <c r="S10" s="55">
        <v>-1</v>
      </c>
      <c r="T10" s="55">
        <f>SUM(R10+S10)</f>
        <v>0</v>
      </c>
      <c r="U10" s="56">
        <f t="shared" si="6"/>
        <v>-22</v>
      </c>
    </row>
    <row r="11" spans="1:21" ht="36.75" customHeight="1" x14ac:dyDescent="0.2">
      <c r="A11" s="67" t="s">
        <v>14</v>
      </c>
      <c r="B11" s="56">
        <v>3696</v>
      </c>
      <c r="C11" s="56">
        <v>4525</v>
      </c>
      <c r="D11" s="56">
        <v>4696</v>
      </c>
      <c r="E11" s="56">
        <f t="shared" si="0"/>
        <v>9221</v>
      </c>
      <c r="F11" s="3">
        <v>1</v>
      </c>
      <c r="G11" s="3">
        <v>2</v>
      </c>
      <c r="H11" s="3">
        <f t="shared" si="1"/>
        <v>3</v>
      </c>
      <c r="I11" s="3">
        <v>2</v>
      </c>
      <c r="J11" s="3">
        <v>2</v>
      </c>
      <c r="K11" s="3">
        <f t="shared" si="2"/>
        <v>4</v>
      </c>
      <c r="L11" s="3">
        <v>7</v>
      </c>
      <c r="M11" s="3">
        <v>10</v>
      </c>
      <c r="N11" s="3">
        <f t="shared" si="3"/>
        <v>17</v>
      </c>
      <c r="O11" s="3">
        <v>6</v>
      </c>
      <c r="P11" s="3">
        <v>9</v>
      </c>
      <c r="Q11" s="3">
        <f t="shared" si="4"/>
        <v>15</v>
      </c>
      <c r="R11" s="55">
        <v>7</v>
      </c>
      <c r="S11" s="55">
        <v>8</v>
      </c>
      <c r="T11" s="55">
        <f>SUM(R11+S11)</f>
        <v>15</v>
      </c>
      <c r="U11" s="56">
        <f t="shared" si="6"/>
        <v>16</v>
      </c>
    </row>
    <row r="12" spans="1:21" ht="36.75" customHeight="1" x14ac:dyDescent="0.2">
      <c r="A12" s="67" t="s">
        <v>15</v>
      </c>
      <c r="B12" s="56">
        <v>428</v>
      </c>
      <c r="C12" s="56">
        <v>459</v>
      </c>
      <c r="D12" s="56">
        <v>516</v>
      </c>
      <c r="E12" s="56">
        <f t="shared" si="0"/>
        <v>975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1</v>
      </c>
      <c r="N12" s="3">
        <f t="shared" si="3"/>
        <v>1</v>
      </c>
      <c r="O12" s="3">
        <v>0</v>
      </c>
      <c r="P12" s="3">
        <v>1</v>
      </c>
      <c r="Q12" s="3">
        <f t="shared" si="4"/>
        <v>1</v>
      </c>
      <c r="R12" s="55">
        <v>0</v>
      </c>
      <c r="S12" s="55">
        <v>0</v>
      </c>
      <c r="T12" s="55">
        <f>SUM(R12+S12)</f>
        <v>0</v>
      </c>
      <c r="U12" s="56">
        <f t="shared" si="6"/>
        <v>-3</v>
      </c>
    </row>
    <row r="13" spans="1:21" ht="36.75" customHeight="1" thickBot="1" x14ac:dyDescent="0.25">
      <c r="A13" s="4" t="s">
        <v>17</v>
      </c>
      <c r="B13" s="68">
        <v>5104</v>
      </c>
      <c r="C13" s="68">
        <v>6320</v>
      </c>
      <c r="D13" s="68">
        <v>6652</v>
      </c>
      <c r="E13" s="56">
        <f t="shared" si="0"/>
        <v>12972</v>
      </c>
      <c r="F13" s="5">
        <v>1</v>
      </c>
      <c r="G13" s="5">
        <v>7</v>
      </c>
      <c r="H13" s="5">
        <f t="shared" si="1"/>
        <v>8</v>
      </c>
      <c r="I13" s="5">
        <v>7</v>
      </c>
      <c r="J13" s="5">
        <v>6</v>
      </c>
      <c r="K13" s="5">
        <f t="shared" si="2"/>
        <v>13</v>
      </c>
      <c r="L13" s="5">
        <v>6</v>
      </c>
      <c r="M13" s="5">
        <v>4</v>
      </c>
      <c r="N13" s="5">
        <f t="shared" si="3"/>
        <v>10</v>
      </c>
      <c r="O13" s="5">
        <v>7</v>
      </c>
      <c r="P13" s="5">
        <v>4</v>
      </c>
      <c r="Q13" s="5">
        <f t="shared" si="4"/>
        <v>11</v>
      </c>
      <c r="R13" s="57">
        <v>0</v>
      </c>
      <c r="S13" s="57">
        <v>4</v>
      </c>
      <c r="T13" s="55">
        <f t="shared" ref="T13" si="7">SUM(R13+S13)</f>
        <v>4</v>
      </c>
      <c r="U13" s="56">
        <f t="shared" si="6"/>
        <v>-2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77076</v>
      </c>
      <c r="C14" s="58">
        <f>SUM(C7:C13)</f>
        <v>84122</v>
      </c>
      <c r="D14" s="58">
        <f>SUM(D7:D13)</f>
        <v>84714</v>
      </c>
      <c r="E14" s="7">
        <f>C14+D14</f>
        <v>168836</v>
      </c>
      <c r="F14" s="7">
        <f>SUM(F7:F13)</f>
        <v>37</v>
      </c>
      <c r="G14" s="7">
        <f>SUM(G7:G13)</f>
        <v>31</v>
      </c>
      <c r="H14" s="7">
        <f t="shared" si="1"/>
        <v>68</v>
      </c>
      <c r="I14" s="7">
        <f t="shared" ref="I14:Q14" si="8">SUM(I7:I13)</f>
        <v>114</v>
      </c>
      <c r="J14" s="7">
        <f t="shared" si="8"/>
        <v>94</v>
      </c>
      <c r="K14" s="7">
        <f t="shared" si="8"/>
        <v>208</v>
      </c>
      <c r="L14" s="7">
        <f>SUM(L7:L13)</f>
        <v>164</v>
      </c>
      <c r="M14" s="7">
        <f t="shared" si="8"/>
        <v>105</v>
      </c>
      <c r="N14" s="7">
        <f>SUM(N7:N13)</f>
        <v>269</v>
      </c>
      <c r="O14" s="7">
        <f t="shared" si="8"/>
        <v>185</v>
      </c>
      <c r="P14" s="7">
        <f t="shared" si="8"/>
        <v>144</v>
      </c>
      <c r="Q14" s="7">
        <f t="shared" si="8"/>
        <v>329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-200</v>
      </c>
    </row>
    <row r="15" spans="1:21" ht="36.75" customHeight="1" thickTop="1" x14ac:dyDescent="0.2">
      <c r="A15" s="61" t="s">
        <v>49</v>
      </c>
      <c r="B15" s="62">
        <f>B14-B16</f>
        <v>-43</v>
      </c>
      <c r="C15" s="62">
        <f>C14-C16</f>
        <v>-98</v>
      </c>
      <c r="D15" s="62">
        <f>D14-D16</f>
        <v>-102</v>
      </c>
      <c r="E15" s="62">
        <f>C15+D15</f>
        <v>-200</v>
      </c>
      <c r="F15" s="107">
        <f>H14-K14</f>
        <v>-140</v>
      </c>
      <c r="G15" s="108"/>
      <c r="H15" s="108"/>
      <c r="I15" s="108"/>
      <c r="J15" s="108"/>
      <c r="K15" s="109"/>
      <c r="L15" s="107">
        <f>N14-Q14</f>
        <v>-60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77119</v>
      </c>
      <c r="C16" s="70">
        <v>84220</v>
      </c>
      <c r="D16" s="70">
        <v>84816</v>
      </c>
      <c r="E16" s="69">
        <v>169036</v>
      </c>
      <c r="G16" s="102" t="s">
        <v>55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170F-9BE3-4B70-BE56-B8B6C2F56F13}">
  <sheetPr>
    <pageSetUpPr fitToPage="1"/>
  </sheetPr>
  <dimension ref="A1:U20"/>
  <sheetViews>
    <sheetView showGridLines="0" topLeftCell="A2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57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20183</v>
      </c>
      <c r="C7" s="56">
        <v>20788</v>
      </c>
      <c r="D7" s="56">
        <v>20411</v>
      </c>
      <c r="E7" s="56">
        <f t="shared" ref="E7:E13" si="0">SUM(C7:D7)</f>
        <v>41199</v>
      </c>
      <c r="F7" s="3">
        <v>5</v>
      </c>
      <c r="G7" s="3">
        <v>6</v>
      </c>
      <c r="H7" s="3">
        <f t="shared" ref="H7:H14" si="1">SUM(F7+G7)</f>
        <v>11</v>
      </c>
      <c r="I7" s="3">
        <v>25</v>
      </c>
      <c r="J7" s="3">
        <v>22</v>
      </c>
      <c r="K7" s="3">
        <f t="shared" ref="K7:K13" si="2">SUM(I7+J7)</f>
        <v>47</v>
      </c>
      <c r="L7" s="3">
        <v>36</v>
      </c>
      <c r="M7" s="3">
        <v>28</v>
      </c>
      <c r="N7" s="3">
        <f t="shared" ref="N7:N13" si="3">SUM(L7+M7)</f>
        <v>64</v>
      </c>
      <c r="O7" s="3">
        <v>68</v>
      </c>
      <c r="P7" s="3">
        <v>38</v>
      </c>
      <c r="Q7" s="3">
        <f t="shared" ref="Q7:Q13" si="4">SUM(O7+P7)</f>
        <v>106</v>
      </c>
      <c r="R7" s="55">
        <v>-11</v>
      </c>
      <c r="S7" s="55">
        <v>4</v>
      </c>
      <c r="T7" s="55">
        <f>SUM(R7+S7)</f>
        <v>-7</v>
      </c>
      <c r="U7" s="56">
        <f>H7-K7+N7-Q7+T7</f>
        <v>-85</v>
      </c>
    </row>
    <row r="8" spans="1:21" ht="36.75" customHeight="1" x14ac:dyDescent="0.2">
      <c r="A8" s="67" t="s">
        <v>18</v>
      </c>
      <c r="B8" s="56">
        <v>27868</v>
      </c>
      <c r="C8" s="56">
        <v>30117</v>
      </c>
      <c r="D8" s="56">
        <v>30124</v>
      </c>
      <c r="E8" s="56">
        <f t="shared" si="0"/>
        <v>60241</v>
      </c>
      <c r="F8" s="3">
        <v>13</v>
      </c>
      <c r="G8" s="3">
        <v>18</v>
      </c>
      <c r="H8" s="3">
        <f t="shared" si="1"/>
        <v>31</v>
      </c>
      <c r="I8" s="3">
        <v>42</v>
      </c>
      <c r="J8" s="3">
        <v>36</v>
      </c>
      <c r="K8" s="3">
        <f t="shared" si="2"/>
        <v>78</v>
      </c>
      <c r="L8" s="3">
        <v>54</v>
      </c>
      <c r="M8" s="3">
        <v>43</v>
      </c>
      <c r="N8" s="3">
        <f t="shared" si="3"/>
        <v>97</v>
      </c>
      <c r="O8" s="3">
        <v>71</v>
      </c>
      <c r="P8" s="3">
        <v>56</v>
      </c>
      <c r="Q8" s="3">
        <f t="shared" si="4"/>
        <v>127</v>
      </c>
      <c r="R8" s="55">
        <v>14</v>
      </c>
      <c r="S8" s="55">
        <v>-16</v>
      </c>
      <c r="T8" s="55">
        <f t="shared" ref="T8:T9" si="5">SUM(R8+S8)</f>
        <v>-2</v>
      </c>
      <c r="U8" s="56">
        <f>H8-K8+N8-Q8+T8</f>
        <v>-79</v>
      </c>
    </row>
    <row r="9" spans="1:21" ht="36.75" customHeight="1" x14ac:dyDescent="0.2">
      <c r="A9" s="67" t="s">
        <v>12</v>
      </c>
      <c r="B9" s="56">
        <v>10424</v>
      </c>
      <c r="C9" s="56">
        <v>11366</v>
      </c>
      <c r="D9" s="56">
        <v>11230</v>
      </c>
      <c r="E9" s="56">
        <f t="shared" si="0"/>
        <v>22596</v>
      </c>
      <c r="F9" s="3">
        <v>3</v>
      </c>
      <c r="G9" s="3">
        <v>6</v>
      </c>
      <c r="H9" s="3">
        <f t="shared" si="1"/>
        <v>9</v>
      </c>
      <c r="I9" s="3">
        <v>21</v>
      </c>
      <c r="J9" s="3">
        <v>16</v>
      </c>
      <c r="K9" s="3">
        <f t="shared" si="2"/>
        <v>37</v>
      </c>
      <c r="L9" s="3">
        <v>21</v>
      </c>
      <c r="M9" s="3">
        <v>19</v>
      </c>
      <c r="N9" s="3">
        <f t="shared" si="3"/>
        <v>40</v>
      </c>
      <c r="O9" s="3">
        <v>24</v>
      </c>
      <c r="P9" s="3">
        <v>22</v>
      </c>
      <c r="Q9" s="3">
        <f t="shared" si="4"/>
        <v>46</v>
      </c>
      <c r="R9" s="55">
        <v>-7</v>
      </c>
      <c r="S9" s="55">
        <v>1</v>
      </c>
      <c r="T9" s="55">
        <f t="shared" si="5"/>
        <v>-6</v>
      </c>
      <c r="U9" s="56">
        <f t="shared" ref="U9:U13" si="6">H9-K9+N9-Q9+T9</f>
        <v>-40</v>
      </c>
    </row>
    <row r="10" spans="1:21" ht="36.75" customHeight="1" x14ac:dyDescent="0.2">
      <c r="A10" s="67" t="s">
        <v>13</v>
      </c>
      <c r="B10" s="56">
        <v>9424</v>
      </c>
      <c r="C10" s="56">
        <v>10644</v>
      </c>
      <c r="D10" s="56">
        <v>11199</v>
      </c>
      <c r="E10" s="56">
        <f t="shared" si="0"/>
        <v>21843</v>
      </c>
      <c r="F10" s="3">
        <v>3</v>
      </c>
      <c r="G10" s="3">
        <v>4</v>
      </c>
      <c r="H10" s="3">
        <f t="shared" si="1"/>
        <v>7</v>
      </c>
      <c r="I10" s="3">
        <v>8</v>
      </c>
      <c r="J10" s="3">
        <v>9</v>
      </c>
      <c r="K10" s="3">
        <f t="shared" si="2"/>
        <v>17</v>
      </c>
      <c r="L10" s="3">
        <v>22</v>
      </c>
      <c r="M10" s="3">
        <v>16</v>
      </c>
      <c r="N10" s="3">
        <f t="shared" si="3"/>
        <v>38</v>
      </c>
      <c r="O10" s="3">
        <v>21</v>
      </c>
      <c r="P10" s="3">
        <v>20</v>
      </c>
      <c r="Q10" s="3">
        <f t="shared" si="4"/>
        <v>41</v>
      </c>
      <c r="R10" s="55">
        <v>8</v>
      </c>
      <c r="S10" s="55">
        <v>15</v>
      </c>
      <c r="T10" s="55">
        <f>SUM(R10+S10)</f>
        <v>23</v>
      </c>
      <c r="U10" s="56">
        <f t="shared" si="6"/>
        <v>10</v>
      </c>
    </row>
    <row r="11" spans="1:21" ht="36.75" customHeight="1" x14ac:dyDescent="0.2">
      <c r="A11" s="67" t="s">
        <v>14</v>
      </c>
      <c r="B11" s="56">
        <v>3688</v>
      </c>
      <c r="C11" s="56">
        <v>4518</v>
      </c>
      <c r="D11" s="56">
        <v>4687</v>
      </c>
      <c r="E11" s="56">
        <f t="shared" si="0"/>
        <v>9205</v>
      </c>
      <c r="F11" s="3">
        <v>2</v>
      </c>
      <c r="G11" s="3">
        <v>2</v>
      </c>
      <c r="H11" s="3">
        <f t="shared" si="1"/>
        <v>4</v>
      </c>
      <c r="I11" s="3">
        <v>9</v>
      </c>
      <c r="J11" s="3">
        <v>8</v>
      </c>
      <c r="K11" s="3">
        <f t="shared" si="2"/>
        <v>17</v>
      </c>
      <c r="L11" s="3">
        <v>12</v>
      </c>
      <c r="M11" s="3">
        <v>6</v>
      </c>
      <c r="N11" s="3">
        <f t="shared" si="3"/>
        <v>18</v>
      </c>
      <c r="O11" s="3">
        <v>6</v>
      </c>
      <c r="P11" s="3">
        <v>6</v>
      </c>
      <c r="Q11" s="3">
        <f t="shared" si="4"/>
        <v>12</v>
      </c>
      <c r="R11" s="55">
        <v>-2</v>
      </c>
      <c r="S11" s="55">
        <v>0</v>
      </c>
      <c r="T11" s="55">
        <f>SUM(R11+S11)</f>
        <v>-2</v>
      </c>
      <c r="U11" s="56">
        <f t="shared" si="6"/>
        <v>-9</v>
      </c>
    </row>
    <row r="12" spans="1:21" ht="36.75" customHeight="1" x14ac:dyDescent="0.2">
      <c r="A12" s="67" t="s">
        <v>15</v>
      </c>
      <c r="B12" s="56">
        <v>428</v>
      </c>
      <c r="C12" s="56">
        <v>460</v>
      </c>
      <c r="D12" s="56">
        <v>518</v>
      </c>
      <c r="E12" s="56">
        <f t="shared" si="0"/>
        <v>978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f t="shared" si="4"/>
        <v>0</v>
      </c>
      <c r="R12" s="55">
        <v>0</v>
      </c>
      <c r="S12" s="55">
        <v>0</v>
      </c>
      <c r="T12" s="55">
        <f>SUM(R12+S12)</f>
        <v>0</v>
      </c>
      <c r="U12" s="56">
        <f t="shared" si="6"/>
        <v>-3</v>
      </c>
    </row>
    <row r="13" spans="1:21" ht="36.75" customHeight="1" thickBot="1" x14ac:dyDescent="0.25">
      <c r="A13" s="4" t="s">
        <v>17</v>
      </c>
      <c r="B13" s="68">
        <v>5104</v>
      </c>
      <c r="C13" s="68">
        <v>6327</v>
      </c>
      <c r="D13" s="68">
        <v>6647</v>
      </c>
      <c r="E13" s="56">
        <f t="shared" si="0"/>
        <v>12974</v>
      </c>
      <c r="F13" s="5">
        <v>4</v>
      </c>
      <c r="G13" s="5">
        <v>1</v>
      </c>
      <c r="H13" s="5">
        <f t="shared" si="1"/>
        <v>5</v>
      </c>
      <c r="I13" s="5">
        <v>11</v>
      </c>
      <c r="J13" s="5">
        <v>10</v>
      </c>
      <c r="K13" s="5">
        <f t="shared" si="2"/>
        <v>21</v>
      </c>
      <c r="L13" s="5">
        <v>2</v>
      </c>
      <c r="M13" s="5">
        <v>6</v>
      </c>
      <c r="N13" s="5">
        <f t="shared" si="3"/>
        <v>8</v>
      </c>
      <c r="O13" s="5">
        <v>4</v>
      </c>
      <c r="P13" s="5">
        <v>4</v>
      </c>
      <c r="Q13" s="5">
        <f t="shared" si="4"/>
        <v>8</v>
      </c>
      <c r="R13" s="57">
        <v>-2</v>
      </c>
      <c r="S13" s="57">
        <v>-4</v>
      </c>
      <c r="T13" s="55">
        <f t="shared" ref="T13" si="7">SUM(R13+S13)</f>
        <v>-6</v>
      </c>
      <c r="U13" s="56">
        <f t="shared" si="6"/>
        <v>-22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77119</v>
      </c>
      <c r="C14" s="58">
        <f>SUM(C7:C13)</f>
        <v>84220</v>
      </c>
      <c r="D14" s="58">
        <f>SUM(D7:D13)</f>
        <v>84816</v>
      </c>
      <c r="E14" s="7">
        <f>C14+D14</f>
        <v>169036</v>
      </c>
      <c r="F14" s="7">
        <f>SUM(F7:F13)</f>
        <v>30</v>
      </c>
      <c r="G14" s="7">
        <f>SUM(G7:G13)</f>
        <v>37</v>
      </c>
      <c r="H14" s="7">
        <f t="shared" si="1"/>
        <v>67</v>
      </c>
      <c r="I14" s="7">
        <f t="shared" ref="I14:Q14" si="8">SUM(I7:I13)</f>
        <v>117</v>
      </c>
      <c r="J14" s="7">
        <f t="shared" si="8"/>
        <v>103</v>
      </c>
      <c r="K14" s="7">
        <f t="shared" si="8"/>
        <v>220</v>
      </c>
      <c r="L14" s="7">
        <f>SUM(L7:L13)</f>
        <v>147</v>
      </c>
      <c r="M14" s="7">
        <f t="shared" si="8"/>
        <v>118</v>
      </c>
      <c r="N14" s="7">
        <f>SUM(N7:N13)</f>
        <v>265</v>
      </c>
      <c r="O14" s="7">
        <f t="shared" si="8"/>
        <v>194</v>
      </c>
      <c r="P14" s="7">
        <f t="shared" si="8"/>
        <v>146</v>
      </c>
      <c r="Q14" s="7">
        <f t="shared" si="8"/>
        <v>340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-228</v>
      </c>
    </row>
    <row r="15" spans="1:21" ht="36.75" customHeight="1" thickTop="1" x14ac:dyDescent="0.2">
      <c r="A15" s="61" t="s">
        <v>49</v>
      </c>
      <c r="B15" s="62">
        <f>B14-B16</f>
        <v>-59</v>
      </c>
      <c r="C15" s="62">
        <f>C14-C16</f>
        <v>-134</v>
      </c>
      <c r="D15" s="62">
        <f>D14-D16</f>
        <v>-94</v>
      </c>
      <c r="E15" s="62">
        <f>C15+D15</f>
        <v>-228</v>
      </c>
      <c r="F15" s="107">
        <f>H14-K14</f>
        <v>-153</v>
      </c>
      <c r="G15" s="108"/>
      <c r="H15" s="108"/>
      <c r="I15" s="108"/>
      <c r="J15" s="108"/>
      <c r="K15" s="109"/>
      <c r="L15" s="107">
        <f>N14-Q14</f>
        <v>-75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77178</v>
      </c>
      <c r="C16" s="70">
        <v>84354</v>
      </c>
      <c r="D16" s="70">
        <v>84910</v>
      </c>
      <c r="E16" s="69">
        <v>169264</v>
      </c>
      <c r="G16" s="102" t="s">
        <v>55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36AC-E887-408A-8EBA-2317911046B0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58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20213</v>
      </c>
      <c r="C7" s="56">
        <v>20851</v>
      </c>
      <c r="D7" s="56">
        <v>20433</v>
      </c>
      <c r="E7" s="56">
        <f t="shared" ref="E7:E13" si="0">SUM(C7:D7)</f>
        <v>41284</v>
      </c>
      <c r="F7" s="3">
        <v>10</v>
      </c>
      <c r="G7" s="3">
        <v>3</v>
      </c>
      <c r="H7" s="3">
        <f t="shared" ref="H7:H14" si="1">SUM(F7+G7)</f>
        <v>13</v>
      </c>
      <c r="I7" s="3">
        <v>25</v>
      </c>
      <c r="J7" s="3">
        <v>21</v>
      </c>
      <c r="K7" s="3">
        <f t="shared" ref="K7:K13" si="2">SUM(I7+J7)</f>
        <v>46</v>
      </c>
      <c r="L7" s="3">
        <v>53</v>
      </c>
      <c r="M7" s="3">
        <v>26</v>
      </c>
      <c r="N7" s="3">
        <f t="shared" ref="N7:N13" si="3">SUM(L7+M7)</f>
        <v>79</v>
      </c>
      <c r="O7" s="3">
        <v>51</v>
      </c>
      <c r="P7" s="3">
        <v>24</v>
      </c>
      <c r="Q7" s="3">
        <f t="shared" ref="Q7:Q13" si="4">SUM(O7+P7)</f>
        <v>75</v>
      </c>
      <c r="R7" s="55">
        <v>-4</v>
      </c>
      <c r="S7" s="55">
        <v>-23</v>
      </c>
      <c r="T7" s="55">
        <f>SUM(R7+S7)</f>
        <v>-27</v>
      </c>
      <c r="U7" s="56">
        <f>H7-K7+N7-Q7+T7</f>
        <v>-56</v>
      </c>
    </row>
    <row r="8" spans="1:21" ht="36.75" customHeight="1" x14ac:dyDescent="0.2">
      <c r="A8" s="67" t="s">
        <v>18</v>
      </c>
      <c r="B8" s="56">
        <v>27906</v>
      </c>
      <c r="C8" s="56">
        <v>30149</v>
      </c>
      <c r="D8" s="56">
        <v>30171</v>
      </c>
      <c r="E8" s="56">
        <f t="shared" si="0"/>
        <v>60320</v>
      </c>
      <c r="F8" s="3">
        <v>16</v>
      </c>
      <c r="G8" s="3">
        <v>15</v>
      </c>
      <c r="H8" s="3">
        <f t="shared" si="1"/>
        <v>31</v>
      </c>
      <c r="I8" s="3">
        <v>35</v>
      </c>
      <c r="J8" s="3">
        <v>38</v>
      </c>
      <c r="K8" s="3">
        <f t="shared" si="2"/>
        <v>73</v>
      </c>
      <c r="L8" s="3">
        <v>68</v>
      </c>
      <c r="M8" s="3">
        <v>47</v>
      </c>
      <c r="N8" s="3">
        <f t="shared" si="3"/>
        <v>115</v>
      </c>
      <c r="O8" s="3">
        <v>83</v>
      </c>
      <c r="P8" s="3">
        <v>45</v>
      </c>
      <c r="Q8" s="3">
        <f t="shared" si="4"/>
        <v>128</v>
      </c>
      <c r="R8" s="55">
        <v>-8</v>
      </c>
      <c r="S8" s="55">
        <v>5</v>
      </c>
      <c r="T8" s="55">
        <f t="shared" ref="T8:T9" si="5">SUM(R8+S8)</f>
        <v>-3</v>
      </c>
      <c r="U8" s="56">
        <f>H8-K8+N8-Q8+T8</f>
        <v>-58</v>
      </c>
    </row>
    <row r="9" spans="1:21" ht="36.75" customHeight="1" x14ac:dyDescent="0.2">
      <c r="A9" s="67" t="s">
        <v>12</v>
      </c>
      <c r="B9" s="56">
        <v>10429</v>
      </c>
      <c r="C9" s="56">
        <v>11394</v>
      </c>
      <c r="D9" s="56">
        <v>11242</v>
      </c>
      <c r="E9" s="56">
        <f t="shared" si="0"/>
        <v>22636</v>
      </c>
      <c r="F9" s="3">
        <v>6</v>
      </c>
      <c r="G9" s="3">
        <v>6</v>
      </c>
      <c r="H9" s="3">
        <f t="shared" si="1"/>
        <v>12</v>
      </c>
      <c r="I9" s="3">
        <v>16</v>
      </c>
      <c r="J9" s="3">
        <v>14</v>
      </c>
      <c r="K9" s="3">
        <f t="shared" si="2"/>
        <v>30</v>
      </c>
      <c r="L9" s="3">
        <v>27</v>
      </c>
      <c r="M9" s="3">
        <v>15</v>
      </c>
      <c r="N9" s="3">
        <f t="shared" si="3"/>
        <v>42</v>
      </c>
      <c r="O9" s="3">
        <v>23</v>
      </c>
      <c r="P9" s="3">
        <v>31</v>
      </c>
      <c r="Q9" s="3">
        <f t="shared" si="4"/>
        <v>54</v>
      </c>
      <c r="R9" s="55">
        <v>5</v>
      </c>
      <c r="S9" s="55">
        <v>5</v>
      </c>
      <c r="T9" s="55">
        <f t="shared" si="5"/>
        <v>10</v>
      </c>
      <c r="U9" s="56">
        <f t="shared" ref="U9:U13" si="6">H9-K9+N9-Q9+T9</f>
        <v>-20</v>
      </c>
    </row>
    <row r="10" spans="1:21" ht="36.75" customHeight="1" x14ac:dyDescent="0.2">
      <c r="A10" s="67" t="s">
        <v>13</v>
      </c>
      <c r="B10" s="56">
        <v>9403</v>
      </c>
      <c r="C10" s="56">
        <v>10640</v>
      </c>
      <c r="D10" s="56">
        <v>11193</v>
      </c>
      <c r="E10" s="56">
        <f t="shared" si="0"/>
        <v>21833</v>
      </c>
      <c r="F10" s="3">
        <v>4</v>
      </c>
      <c r="G10" s="3">
        <v>5</v>
      </c>
      <c r="H10" s="3">
        <f t="shared" si="1"/>
        <v>9</v>
      </c>
      <c r="I10" s="3">
        <v>7</v>
      </c>
      <c r="J10" s="3">
        <v>14</v>
      </c>
      <c r="K10" s="3">
        <f t="shared" si="2"/>
        <v>21</v>
      </c>
      <c r="L10" s="3">
        <v>22</v>
      </c>
      <c r="M10" s="3">
        <v>15</v>
      </c>
      <c r="N10" s="3">
        <f t="shared" si="3"/>
        <v>37</v>
      </c>
      <c r="O10" s="3">
        <v>19</v>
      </c>
      <c r="P10" s="3">
        <v>21</v>
      </c>
      <c r="Q10" s="3">
        <f t="shared" si="4"/>
        <v>40</v>
      </c>
      <c r="R10" s="55">
        <v>7</v>
      </c>
      <c r="S10" s="55">
        <v>11</v>
      </c>
      <c r="T10" s="55">
        <f>SUM(R10+S10)</f>
        <v>18</v>
      </c>
      <c r="U10" s="56">
        <f t="shared" si="6"/>
        <v>3</v>
      </c>
    </row>
    <row r="11" spans="1:21" ht="36.75" customHeight="1" x14ac:dyDescent="0.2">
      <c r="A11" s="67" t="s">
        <v>14</v>
      </c>
      <c r="B11" s="56">
        <v>3686</v>
      </c>
      <c r="C11" s="56">
        <v>4521</v>
      </c>
      <c r="D11" s="56">
        <v>4693</v>
      </c>
      <c r="E11" s="56">
        <f t="shared" si="0"/>
        <v>9214</v>
      </c>
      <c r="F11" s="3">
        <v>2</v>
      </c>
      <c r="G11" s="3">
        <v>1</v>
      </c>
      <c r="H11" s="3">
        <f t="shared" si="1"/>
        <v>3</v>
      </c>
      <c r="I11" s="3">
        <v>4</v>
      </c>
      <c r="J11" s="3">
        <v>1</v>
      </c>
      <c r="K11" s="3">
        <f t="shared" si="2"/>
        <v>5</v>
      </c>
      <c r="L11" s="3">
        <v>7</v>
      </c>
      <c r="M11" s="3">
        <v>7</v>
      </c>
      <c r="N11" s="3">
        <f t="shared" si="3"/>
        <v>14</v>
      </c>
      <c r="O11" s="3">
        <v>10</v>
      </c>
      <c r="P11" s="3">
        <v>7</v>
      </c>
      <c r="Q11" s="3">
        <f t="shared" si="4"/>
        <v>17</v>
      </c>
      <c r="R11" s="55">
        <v>-5</v>
      </c>
      <c r="S11" s="55">
        <v>-3</v>
      </c>
      <c r="T11" s="55">
        <f>SUM(R11+S11)</f>
        <v>-8</v>
      </c>
      <c r="U11" s="56">
        <f t="shared" si="6"/>
        <v>-13</v>
      </c>
    </row>
    <row r="12" spans="1:21" ht="36.75" customHeight="1" x14ac:dyDescent="0.2">
      <c r="A12" s="67" t="s">
        <v>15</v>
      </c>
      <c r="B12" s="56">
        <v>429</v>
      </c>
      <c r="C12" s="56">
        <v>461</v>
      </c>
      <c r="D12" s="56">
        <v>520</v>
      </c>
      <c r="E12" s="56">
        <f t="shared" si="0"/>
        <v>981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2</v>
      </c>
      <c r="K12" s="3">
        <f t="shared" si="2"/>
        <v>3</v>
      </c>
      <c r="L12" s="3">
        <v>1</v>
      </c>
      <c r="M12" s="3">
        <v>1</v>
      </c>
      <c r="N12" s="3">
        <f t="shared" si="3"/>
        <v>2</v>
      </c>
      <c r="O12" s="3">
        <v>1</v>
      </c>
      <c r="P12" s="3">
        <v>1</v>
      </c>
      <c r="Q12" s="3">
        <f t="shared" si="4"/>
        <v>2</v>
      </c>
      <c r="R12" s="55">
        <v>0</v>
      </c>
      <c r="S12" s="55">
        <v>0</v>
      </c>
      <c r="T12" s="55">
        <f>SUM(R12+S12)</f>
        <v>0</v>
      </c>
      <c r="U12" s="56">
        <f t="shared" si="6"/>
        <v>-3</v>
      </c>
    </row>
    <row r="13" spans="1:21" ht="36.75" customHeight="1" thickBot="1" x14ac:dyDescent="0.25">
      <c r="A13" s="4" t="s">
        <v>17</v>
      </c>
      <c r="B13" s="68">
        <v>5112</v>
      </c>
      <c r="C13" s="68">
        <v>6338</v>
      </c>
      <c r="D13" s="68">
        <v>6658</v>
      </c>
      <c r="E13" s="56">
        <f t="shared" si="0"/>
        <v>12996</v>
      </c>
      <c r="F13" s="5">
        <v>0</v>
      </c>
      <c r="G13" s="5">
        <v>3</v>
      </c>
      <c r="H13" s="5">
        <f t="shared" si="1"/>
        <v>3</v>
      </c>
      <c r="I13" s="5">
        <v>7</v>
      </c>
      <c r="J13" s="5">
        <v>5</v>
      </c>
      <c r="K13" s="5">
        <f t="shared" si="2"/>
        <v>12</v>
      </c>
      <c r="L13" s="5">
        <v>13</v>
      </c>
      <c r="M13" s="5">
        <v>12</v>
      </c>
      <c r="N13" s="5">
        <f t="shared" si="3"/>
        <v>25</v>
      </c>
      <c r="O13" s="5">
        <v>11</v>
      </c>
      <c r="P13" s="5">
        <v>10</v>
      </c>
      <c r="Q13" s="5">
        <f t="shared" si="4"/>
        <v>21</v>
      </c>
      <c r="R13" s="57">
        <v>5</v>
      </c>
      <c r="S13" s="57">
        <v>5</v>
      </c>
      <c r="T13" s="55">
        <f t="shared" ref="T13" si="7">SUM(R13+S13)</f>
        <v>10</v>
      </c>
      <c r="U13" s="56">
        <f t="shared" si="6"/>
        <v>5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77178</v>
      </c>
      <c r="C14" s="58">
        <f>SUM(C7:C13)</f>
        <v>84354</v>
      </c>
      <c r="D14" s="58">
        <f>SUM(D7:D13)</f>
        <v>84910</v>
      </c>
      <c r="E14" s="7">
        <f>C14+D14</f>
        <v>169264</v>
      </c>
      <c r="F14" s="7">
        <f>SUM(F7:F13)</f>
        <v>38</v>
      </c>
      <c r="G14" s="7">
        <f>SUM(G7:G13)</f>
        <v>33</v>
      </c>
      <c r="H14" s="7">
        <f t="shared" si="1"/>
        <v>71</v>
      </c>
      <c r="I14" s="7">
        <f t="shared" ref="I14:Q14" si="8">SUM(I7:I13)</f>
        <v>95</v>
      </c>
      <c r="J14" s="7">
        <f t="shared" si="8"/>
        <v>95</v>
      </c>
      <c r="K14" s="7">
        <f t="shared" si="8"/>
        <v>190</v>
      </c>
      <c r="L14" s="7">
        <f>SUM(L7:L13)</f>
        <v>191</v>
      </c>
      <c r="M14" s="7">
        <f t="shared" si="8"/>
        <v>123</v>
      </c>
      <c r="N14" s="7">
        <f>SUM(N7:N13)</f>
        <v>314</v>
      </c>
      <c r="O14" s="7">
        <f t="shared" si="8"/>
        <v>198</v>
      </c>
      <c r="P14" s="7">
        <f t="shared" si="8"/>
        <v>139</v>
      </c>
      <c r="Q14" s="7">
        <f t="shared" si="8"/>
        <v>337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-142</v>
      </c>
    </row>
    <row r="15" spans="1:21" ht="36.75" customHeight="1" thickTop="1" x14ac:dyDescent="0.2">
      <c r="A15" s="61" t="s">
        <v>49</v>
      </c>
      <c r="B15" s="62">
        <f>B14-B16</f>
        <v>-22</v>
      </c>
      <c r="C15" s="62">
        <f>C14-C16</f>
        <v>-64</v>
      </c>
      <c r="D15" s="62">
        <f>D14-D16</f>
        <v>-78</v>
      </c>
      <c r="E15" s="62">
        <f>C15+D15</f>
        <v>-142</v>
      </c>
      <c r="F15" s="107">
        <f>H14-K14</f>
        <v>-119</v>
      </c>
      <c r="G15" s="108"/>
      <c r="H15" s="108"/>
      <c r="I15" s="108"/>
      <c r="J15" s="108"/>
      <c r="K15" s="109"/>
      <c r="L15" s="107">
        <f>N14-Q14</f>
        <v>-23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77200</v>
      </c>
      <c r="C16" s="70">
        <v>84418</v>
      </c>
      <c r="D16" s="70">
        <v>84988</v>
      </c>
      <c r="E16" s="69">
        <v>169406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5288-DE61-4945-A529-EF015C62D83B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60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20225</v>
      </c>
      <c r="C7" s="56">
        <v>20868</v>
      </c>
      <c r="D7" s="56">
        <v>20472</v>
      </c>
      <c r="E7" s="56">
        <f t="shared" ref="E7:E13" si="0">SUM(C7:D7)</f>
        <v>41340</v>
      </c>
      <c r="F7" s="3">
        <v>8</v>
      </c>
      <c r="G7" s="3">
        <v>10</v>
      </c>
      <c r="H7" s="3">
        <f t="shared" ref="H7:H14" si="1">SUM(F7+G7)</f>
        <v>18</v>
      </c>
      <c r="I7" s="3">
        <v>23</v>
      </c>
      <c r="J7" s="3">
        <v>28</v>
      </c>
      <c r="K7" s="3">
        <f t="shared" ref="K7:K13" si="2">SUM(I7+J7)</f>
        <v>51</v>
      </c>
      <c r="L7" s="3">
        <v>46</v>
      </c>
      <c r="M7" s="3">
        <v>25</v>
      </c>
      <c r="N7" s="3">
        <f t="shared" ref="N7:N13" si="3">SUM(L7+M7)</f>
        <v>71</v>
      </c>
      <c r="O7" s="3">
        <v>55</v>
      </c>
      <c r="P7" s="3">
        <v>27</v>
      </c>
      <c r="Q7" s="3">
        <f t="shared" ref="Q7:Q13" si="4">SUM(O7+P7)</f>
        <v>82</v>
      </c>
      <c r="R7" s="55">
        <v>1</v>
      </c>
      <c r="S7" s="55">
        <v>7</v>
      </c>
      <c r="T7" s="55">
        <f>SUM(R7+S7)</f>
        <v>8</v>
      </c>
      <c r="U7" s="56">
        <f>H7-K7+N7-Q7+T7</f>
        <v>-36</v>
      </c>
    </row>
    <row r="8" spans="1:21" ht="36.75" customHeight="1" x14ac:dyDescent="0.2">
      <c r="A8" s="67" t="s">
        <v>18</v>
      </c>
      <c r="B8" s="56">
        <v>27919</v>
      </c>
      <c r="C8" s="56">
        <v>30191</v>
      </c>
      <c r="D8" s="56">
        <v>30187</v>
      </c>
      <c r="E8" s="56">
        <f t="shared" si="0"/>
        <v>60378</v>
      </c>
      <c r="F8" s="3">
        <v>15</v>
      </c>
      <c r="G8" s="3">
        <v>13</v>
      </c>
      <c r="H8" s="3">
        <f t="shared" si="1"/>
        <v>28</v>
      </c>
      <c r="I8" s="3">
        <v>43</v>
      </c>
      <c r="J8" s="3">
        <v>37</v>
      </c>
      <c r="K8" s="3">
        <f t="shared" si="2"/>
        <v>80</v>
      </c>
      <c r="L8" s="3">
        <v>48</v>
      </c>
      <c r="M8" s="3">
        <v>51</v>
      </c>
      <c r="N8" s="3">
        <f t="shared" si="3"/>
        <v>99</v>
      </c>
      <c r="O8" s="3">
        <v>75</v>
      </c>
      <c r="P8" s="3">
        <v>78</v>
      </c>
      <c r="Q8" s="3">
        <f t="shared" si="4"/>
        <v>153</v>
      </c>
      <c r="R8" s="55">
        <v>-14</v>
      </c>
      <c r="S8" s="55">
        <v>-4</v>
      </c>
      <c r="T8" s="55">
        <f t="shared" ref="T8:T9" si="5">SUM(R8+S8)</f>
        <v>-18</v>
      </c>
      <c r="U8" s="56">
        <f>H8-K8+N8-Q8+T8</f>
        <v>-124</v>
      </c>
    </row>
    <row r="9" spans="1:21" ht="36.75" customHeight="1" x14ac:dyDescent="0.2">
      <c r="A9" s="67" t="s">
        <v>12</v>
      </c>
      <c r="B9" s="56">
        <v>10438</v>
      </c>
      <c r="C9" s="56">
        <v>11395</v>
      </c>
      <c r="D9" s="56">
        <v>11261</v>
      </c>
      <c r="E9" s="56">
        <f t="shared" si="0"/>
        <v>22656</v>
      </c>
      <c r="F9" s="3">
        <v>6</v>
      </c>
      <c r="G9" s="3">
        <v>4</v>
      </c>
      <c r="H9" s="3">
        <f t="shared" si="1"/>
        <v>10</v>
      </c>
      <c r="I9" s="3">
        <v>13</v>
      </c>
      <c r="J9" s="3">
        <v>12</v>
      </c>
      <c r="K9" s="3">
        <f t="shared" si="2"/>
        <v>25</v>
      </c>
      <c r="L9" s="3">
        <v>28</v>
      </c>
      <c r="M9" s="3">
        <v>17</v>
      </c>
      <c r="N9" s="3">
        <f t="shared" si="3"/>
        <v>45</v>
      </c>
      <c r="O9" s="3">
        <v>73</v>
      </c>
      <c r="P9" s="3">
        <v>27</v>
      </c>
      <c r="Q9" s="3">
        <f t="shared" si="4"/>
        <v>100</v>
      </c>
      <c r="R9" s="55">
        <v>11</v>
      </c>
      <c r="S9" s="55">
        <v>2</v>
      </c>
      <c r="T9" s="55">
        <f t="shared" si="5"/>
        <v>13</v>
      </c>
      <c r="U9" s="56">
        <f t="shared" ref="U9:U13" si="6">H9-K9+N9-Q9+T9</f>
        <v>-57</v>
      </c>
    </row>
    <row r="10" spans="1:21" ht="36.75" customHeight="1" x14ac:dyDescent="0.2">
      <c r="A10" s="67" t="s">
        <v>13</v>
      </c>
      <c r="B10" s="56">
        <v>9386</v>
      </c>
      <c r="C10" s="56">
        <v>10633</v>
      </c>
      <c r="D10" s="56">
        <v>11197</v>
      </c>
      <c r="E10" s="56">
        <f t="shared" si="0"/>
        <v>21830</v>
      </c>
      <c r="F10" s="3">
        <v>5</v>
      </c>
      <c r="G10" s="3">
        <v>3</v>
      </c>
      <c r="H10" s="3">
        <f t="shared" si="1"/>
        <v>8</v>
      </c>
      <c r="I10" s="3">
        <v>10</v>
      </c>
      <c r="J10" s="3">
        <v>10</v>
      </c>
      <c r="K10" s="3">
        <f t="shared" si="2"/>
        <v>20</v>
      </c>
      <c r="L10" s="3">
        <v>20</v>
      </c>
      <c r="M10" s="3">
        <v>18</v>
      </c>
      <c r="N10" s="3">
        <f t="shared" si="3"/>
        <v>38</v>
      </c>
      <c r="O10" s="3">
        <v>17</v>
      </c>
      <c r="P10" s="3">
        <v>11</v>
      </c>
      <c r="Q10" s="3">
        <f t="shared" si="4"/>
        <v>28</v>
      </c>
      <c r="R10" s="55">
        <v>-5</v>
      </c>
      <c r="S10" s="55">
        <v>-9</v>
      </c>
      <c r="T10" s="55">
        <f>SUM(R10+S10)</f>
        <v>-14</v>
      </c>
      <c r="U10" s="56">
        <f t="shared" si="6"/>
        <v>-16</v>
      </c>
    </row>
    <row r="11" spans="1:21" ht="36.75" customHeight="1" x14ac:dyDescent="0.2">
      <c r="A11" s="67" t="s">
        <v>14</v>
      </c>
      <c r="B11" s="56">
        <v>3690</v>
      </c>
      <c r="C11" s="56">
        <v>4531</v>
      </c>
      <c r="D11" s="56">
        <v>4696</v>
      </c>
      <c r="E11" s="56">
        <f t="shared" si="0"/>
        <v>9227</v>
      </c>
      <c r="F11" s="3">
        <v>4</v>
      </c>
      <c r="G11" s="3">
        <v>3</v>
      </c>
      <c r="H11" s="3">
        <f t="shared" si="1"/>
        <v>7</v>
      </c>
      <c r="I11" s="3">
        <v>5</v>
      </c>
      <c r="J11" s="3">
        <v>3</v>
      </c>
      <c r="K11" s="3">
        <f t="shared" si="2"/>
        <v>8</v>
      </c>
      <c r="L11" s="3">
        <v>4</v>
      </c>
      <c r="M11" s="3">
        <v>4</v>
      </c>
      <c r="N11" s="3">
        <f t="shared" si="3"/>
        <v>8</v>
      </c>
      <c r="O11" s="3">
        <v>9</v>
      </c>
      <c r="P11" s="3">
        <v>8</v>
      </c>
      <c r="Q11" s="3">
        <f t="shared" si="4"/>
        <v>17</v>
      </c>
      <c r="R11" s="55">
        <v>-1</v>
      </c>
      <c r="S11" s="55">
        <v>-1</v>
      </c>
      <c r="T11" s="55">
        <f>SUM(R11+S11)</f>
        <v>-2</v>
      </c>
      <c r="U11" s="56">
        <f t="shared" si="6"/>
        <v>-12</v>
      </c>
    </row>
    <row r="12" spans="1:21" ht="36.75" customHeight="1" x14ac:dyDescent="0.2">
      <c r="A12" s="67" t="s">
        <v>15</v>
      </c>
      <c r="B12" s="56">
        <v>429</v>
      </c>
      <c r="C12" s="56">
        <v>462</v>
      </c>
      <c r="D12" s="56">
        <v>522</v>
      </c>
      <c r="E12" s="56">
        <f t="shared" si="0"/>
        <v>984</v>
      </c>
      <c r="F12" s="3">
        <v>0</v>
      </c>
      <c r="G12" s="3">
        <v>0</v>
      </c>
      <c r="H12" s="3">
        <f t="shared" si="1"/>
        <v>0</v>
      </c>
      <c r="I12" s="3">
        <v>3</v>
      </c>
      <c r="J12" s="3">
        <v>4</v>
      </c>
      <c r="K12" s="3">
        <f t="shared" si="2"/>
        <v>7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f t="shared" si="4"/>
        <v>0</v>
      </c>
      <c r="R12" s="55">
        <v>-1</v>
      </c>
      <c r="S12" s="55">
        <v>0</v>
      </c>
      <c r="T12" s="55">
        <f>SUM(R12+S12)</f>
        <v>-1</v>
      </c>
      <c r="U12" s="56">
        <f t="shared" si="6"/>
        <v>-8</v>
      </c>
    </row>
    <row r="13" spans="1:21" ht="36.75" customHeight="1" thickBot="1" x14ac:dyDescent="0.25">
      <c r="A13" s="4" t="s">
        <v>17</v>
      </c>
      <c r="B13" s="68">
        <v>5113</v>
      </c>
      <c r="C13" s="68">
        <v>6338</v>
      </c>
      <c r="D13" s="68">
        <v>6653</v>
      </c>
      <c r="E13" s="56">
        <f t="shared" si="0"/>
        <v>12991</v>
      </c>
      <c r="F13" s="5">
        <v>2</v>
      </c>
      <c r="G13" s="5">
        <v>2</v>
      </c>
      <c r="H13" s="5">
        <f t="shared" si="1"/>
        <v>4</v>
      </c>
      <c r="I13" s="5">
        <v>8</v>
      </c>
      <c r="J13" s="5">
        <v>9</v>
      </c>
      <c r="K13" s="5">
        <f t="shared" si="2"/>
        <v>17</v>
      </c>
      <c r="L13" s="5">
        <v>13</v>
      </c>
      <c r="M13" s="5">
        <v>2</v>
      </c>
      <c r="N13" s="5">
        <f t="shared" si="3"/>
        <v>15</v>
      </c>
      <c r="O13" s="5">
        <v>8</v>
      </c>
      <c r="P13" s="5">
        <v>9</v>
      </c>
      <c r="Q13" s="5">
        <f t="shared" si="4"/>
        <v>17</v>
      </c>
      <c r="R13" s="57">
        <v>9</v>
      </c>
      <c r="S13" s="57">
        <v>5</v>
      </c>
      <c r="T13" s="55">
        <f t="shared" ref="T13" si="7">SUM(R13+S13)</f>
        <v>14</v>
      </c>
      <c r="U13" s="56">
        <f t="shared" si="6"/>
        <v>-1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77200</v>
      </c>
      <c r="C14" s="58">
        <f>SUM(C7:C13)</f>
        <v>84418</v>
      </c>
      <c r="D14" s="58">
        <f>SUM(D7:D13)</f>
        <v>84988</v>
      </c>
      <c r="E14" s="7">
        <f>C14+D14</f>
        <v>169406</v>
      </c>
      <c r="F14" s="7">
        <f>SUM(F7:F13)</f>
        <v>40</v>
      </c>
      <c r="G14" s="7">
        <f>SUM(G7:G13)</f>
        <v>35</v>
      </c>
      <c r="H14" s="7">
        <f t="shared" si="1"/>
        <v>75</v>
      </c>
      <c r="I14" s="7">
        <f t="shared" ref="I14:Q14" si="8">SUM(I7:I13)</f>
        <v>105</v>
      </c>
      <c r="J14" s="7">
        <f t="shared" si="8"/>
        <v>103</v>
      </c>
      <c r="K14" s="7">
        <f t="shared" si="8"/>
        <v>208</v>
      </c>
      <c r="L14" s="7">
        <f>SUM(L7:L13)</f>
        <v>159</v>
      </c>
      <c r="M14" s="7">
        <f t="shared" si="8"/>
        <v>117</v>
      </c>
      <c r="N14" s="7">
        <f>SUM(N7:N13)</f>
        <v>276</v>
      </c>
      <c r="O14" s="7">
        <f t="shared" si="8"/>
        <v>237</v>
      </c>
      <c r="P14" s="7">
        <f t="shared" si="8"/>
        <v>160</v>
      </c>
      <c r="Q14" s="7">
        <f t="shared" si="8"/>
        <v>397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-254</v>
      </c>
    </row>
    <row r="15" spans="1:21" ht="36.75" customHeight="1" thickTop="1" x14ac:dyDescent="0.2">
      <c r="A15" s="61" t="s">
        <v>49</v>
      </c>
      <c r="B15" s="62">
        <f>B14-B16</f>
        <v>-111</v>
      </c>
      <c r="C15" s="62">
        <f>C14-C16</f>
        <v>-143</v>
      </c>
      <c r="D15" s="62">
        <f>D14-D16</f>
        <v>-111</v>
      </c>
      <c r="E15" s="62">
        <f>C15+D15</f>
        <v>-254</v>
      </c>
      <c r="F15" s="107">
        <f>H14-K14</f>
        <v>-133</v>
      </c>
      <c r="G15" s="108"/>
      <c r="H15" s="108"/>
      <c r="I15" s="108"/>
      <c r="J15" s="108"/>
      <c r="K15" s="109"/>
      <c r="L15" s="107">
        <f>N14-Q14</f>
        <v>-121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77311</v>
      </c>
      <c r="C16" s="70">
        <v>84561</v>
      </c>
      <c r="D16" s="70">
        <v>85099</v>
      </c>
      <c r="E16" s="69">
        <v>169660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D432-1FF1-46EE-A96B-12301480CB2A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61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20240</v>
      </c>
      <c r="C7" s="56">
        <v>20891</v>
      </c>
      <c r="D7" s="56">
        <v>20485</v>
      </c>
      <c r="E7" s="56">
        <f t="shared" ref="E7:E13" si="0">SUM(C7:D7)</f>
        <v>41376</v>
      </c>
      <c r="F7" s="3">
        <v>3</v>
      </c>
      <c r="G7" s="3">
        <v>4</v>
      </c>
      <c r="H7" s="3">
        <f t="shared" ref="H7:H14" si="1">SUM(F7+G7)</f>
        <v>7</v>
      </c>
      <c r="I7" s="3">
        <v>26</v>
      </c>
      <c r="J7" s="3">
        <v>23</v>
      </c>
      <c r="K7" s="3">
        <f t="shared" ref="K7:K13" si="2">SUM(I7+J7)</f>
        <v>49</v>
      </c>
      <c r="L7" s="3">
        <v>52</v>
      </c>
      <c r="M7" s="3">
        <v>31</v>
      </c>
      <c r="N7" s="3">
        <f t="shared" ref="N7:N13" si="3">SUM(L7+M7)</f>
        <v>83</v>
      </c>
      <c r="O7" s="3">
        <v>52</v>
      </c>
      <c r="P7" s="3">
        <v>33</v>
      </c>
      <c r="Q7" s="3">
        <f t="shared" ref="Q7:Q13" si="4">SUM(O7+P7)</f>
        <v>85</v>
      </c>
      <c r="R7" s="55">
        <v>1</v>
      </c>
      <c r="S7" s="55">
        <v>13</v>
      </c>
      <c r="T7" s="55">
        <f>SUM(R7+S7)</f>
        <v>14</v>
      </c>
      <c r="U7" s="56">
        <f>H7-K7+N7-Q7+T7</f>
        <v>-30</v>
      </c>
    </row>
    <row r="8" spans="1:21" ht="36.75" customHeight="1" x14ac:dyDescent="0.2">
      <c r="A8" s="67" t="s">
        <v>18</v>
      </c>
      <c r="B8" s="56">
        <v>27978</v>
      </c>
      <c r="C8" s="56">
        <v>30260</v>
      </c>
      <c r="D8" s="56">
        <v>30242</v>
      </c>
      <c r="E8" s="56">
        <f t="shared" si="0"/>
        <v>60502</v>
      </c>
      <c r="F8" s="3">
        <v>13</v>
      </c>
      <c r="G8" s="3">
        <v>5</v>
      </c>
      <c r="H8" s="3">
        <f t="shared" si="1"/>
        <v>18</v>
      </c>
      <c r="I8" s="3">
        <v>31</v>
      </c>
      <c r="J8" s="3">
        <v>23</v>
      </c>
      <c r="K8" s="3">
        <f t="shared" si="2"/>
        <v>54</v>
      </c>
      <c r="L8" s="3">
        <v>67</v>
      </c>
      <c r="M8" s="3">
        <v>39</v>
      </c>
      <c r="N8" s="3">
        <f t="shared" si="3"/>
        <v>106</v>
      </c>
      <c r="O8" s="3">
        <v>68</v>
      </c>
      <c r="P8" s="3">
        <v>52</v>
      </c>
      <c r="Q8" s="3">
        <f t="shared" si="4"/>
        <v>120</v>
      </c>
      <c r="R8" s="55">
        <v>1</v>
      </c>
      <c r="S8" s="55">
        <v>-9</v>
      </c>
      <c r="T8" s="55">
        <f t="shared" ref="T8:T9" si="5">SUM(R8+S8)</f>
        <v>-8</v>
      </c>
      <c r="U8" s="56">
        <f>H8-K8+N8-Q8+T8</f>
        <v>-58</v>
      </c>
    </row>
    <row r="9" spans="1:21" ht="36.75" customHeight="1" x14ac:dyDescent="0.2">
      <c r="A9" s="67" t="s">
        <v>12</v>
      </c>
      <c r="B9" s="56">
        <v>10472</v>
      </c>
      <c r="C9" s="56">
        <v>11436</v>
      </c>
      <c r="D9" s="56">
        <v>11277</v>
      </c>
      <c r="E9" s="56">
        <f t="shared" si="0"/>
        <v>22713</v>
      </c>
      <c r="F9" s="3">
        <v>4</v>
      </c>
      <c r="G9" s="3">
        <v>3</v>
      </c>
      <c r="H9" s="3">
        <f t="shared" si="1"/>
        <v>7</v>
      </c>
      <c r="I9" s="3">
        <v>11</v>
      </c>
      <c r="J9" s="3">
        <v>15</v>
      </c>
      <c r="K9" s="3">
        <f t="shared" si="2"/>
        <v>26</v>
      </c>
      <c r="L9" s="3">
        <v>21</v>
      </c>
      <c r="M9" s="3">
        <v>12</v>
      </c>
      <c r="N9" s="3">
        <f t="shared" si="3"/>
        <v>33</v>
      </c>
      <c r="O9" s="3">
        <v>20</v>
      </c>
      <c r="P9" s="3">
        <v>17</v>
      </c>
      <c r="Q9" s="3">
        <f t="shared" si="4"/>
        <v>37</v>
      </c>
      <c r="R9" s="55">
        <v>5</v>
      </c>
      <c r="S9" s="55">
        <v>5</v>
      </c>
      <c r="T9" s="55">
        <f t="shared" si="5"/>
        <v>10</v>
      </c>
      <c r="U9" s="56">
        <f t="shared" ref="U9:U13" si="6">H9-K9+N9-Q9+T9</f>
        <v>-13</v>
      </c>
    </row>
    <row r="10" spans="1:21" ht="36.75" customHeight="1" x14ac:dyDescent="0.2">
      <c r="A10" s="67" t="s">
        <v>13</v>
      </c>
      <c r="B10" s="56">
        <v>9381</v>
      </c>
      <c r="C10" s="56">
        <v>10640</v>
      </c>
      <c r="D10" s="56">
        <v>11206</v>
      </c>
      <c r="E10" s="56">
        <f t="shared" si="0"/>
        <v>21846</v>
      </c>
      <c r="F10" s="3">
        <v>4</v>
      </c>
      <c r="G10" s="3">
        <v>2</v>
      </c>
      <c r="H10" s="3">
        <f t="shared" si="1"/>
        <v>6</v>
      </c>
      <c r="I10" s="3">
        <v>13</v>
      </c>
      <c r="J10" s="3">
        <v>11</v>
      </c>
      <c r="K10" s="3">
        <f t="shared" si="2"/>
        <v>24</v>
      </c>
      <c r="L10" s="3">
        <v>14</v>
      </c>
      <c r="M10" s="3">
        <v>10</v>
      </c>
      <c r="N10" s="3">
        <f t="shared" si="3"/>
        <v>24</v>
      </c>
      <c r="O10" s="3">
        <v>21</v>
      </c>
      <c r="P10" s="3">
        <v>17</v>
      </c>
      <c r="Q10" s="3">
        <f t="shared" si="4"/>
        <v>38</v>
      </c>
      <c r="R10" s="55">
        <v>-12</v>
      </c>
      <c r="S10" s="55">
        <v>-15</v>
      </c>
      <c r="T10" s="55">
        <f>SUM(R10+S10)</f>
        <v>-27</v>
      </c>
      <c r="U10" s="56">
        <f t="shared" si="6"/>
        <v>-59</v>
      </c>
    </row>
    <row r="11" spans="1:21" ht="36.75" customHeight="1" x14ac:dyDescent="0.2">
      <c r="A11" s="67" t="s">
        <v>14</v>
      </c>
      <c r="B11" s="56">
        <v>3690</v>
      </c>
      <c r="C11" s="56">
        <v>4538</v>
      </c>
      <c r="D11" s="56">
        <v>4701</v>
      </c>
      <c r="E11" s="56">
        <f t="shared" si="0"/>
        <v>9239</v>
      </c>
      <c r="F11" s="3">
        <v>0</v>
      </c>
      <c r="G11" s="3">
        <v>4</v>
      </c>
      <c r="H11" s="3">
        <f t="shared" si="1"/>
        <v>4</v>
      </c>
      <c r="I11" s="3">
        <v>4</v>
      </c>
      <c r="J11" s="3">
        <v>6</v>
      </c>
      <c r="K11" s="3">
        <f t="shared" si="2"/>
        <v>10</v>
      </c>
      <c r="L11" s="3">
        <v>3</v>
      </c>
      <c r="M11" s="3">
        <v>8</v>
      </c>
      <c r="N11" s="3">
        <f t="shared" si="3"/>
        <v>11</v>
      </c>
      <c r="O11" s="3">
        <v>7</v>
      </c>
      <c r="P11" s="3">
        <v>5</v>
      </c>
      <c r="Q11" s="3">
        <f t="shared" si="4"/>
        <v>12</v>
      </c>
      <c r="R11" s="55">
        <v>2</v>
      </c>
      <c r="S11" s="55">
        <v>2</v>
      </c>
      <c r="T11" s="55">
        <f>SUM(R11+S11)</f>
        <v>4</v>
      </c>
      <c r="U11" s="56">
        <f t="shared" si="6"/>
        <v>-3</v>
      </c>
    </row>
    <row r="12" spans="1:21" ht="36.75" customHeight="1" x14ac:dyDescent="0.2">
      <c r="A12" s="67" t="s">
        <v>15</v>
      </c>
      <c r="B12" s="56">
        <v>433</v>
      </c>
      <c r="C12" s="56">
        <v>466</v>
      </c>
      <c r="D12" s="56">
        <v>526</v>
      </c>
      <c r="E12" s="56">
        <f t="shared" si="0"/>
        <v>992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1</v>
      </c>
      <c r="K12" s="3">
        <f t="shared" si="2"/>
        <v>3</v>
      </c>
      <c r="L12" s="3">
        <v>1</v>
      </c>
      <c r="M12" s="3">
        <v>0</v>
      </c>
      <c r="N12" s="3">
        <f t="shared" si="3"/>
        <v>1</v>
      </c>
      <c r="O12" s="3">
        <v>0</v>
      </c>
      <c r="P12" s="3">
        <v>0</v>
      </c>
      <c r="Q12" s="3">
        <f t="shared" si="4"/>
        <v>0</v>
      </c>
      <c r="R12" s="55">
        <v>0</v>
      </c>
      <c r="S12" s="55">
        <v>0</v>
      </c>
      <c r="T12" s="55">
        <f>SUM(R12+S12)</f>
        <v>0</v>
      </c>
      <c r="U12" s="56">
        <f t="shared" si="6"/>
        <v>-2</v>
      </c>
    </row>
    <row r="13" spans="1:21" ht="36.75" customHeight="1" thickBot="1" x14ac:dyDescent="0.25">
      <c r="A13" s="4" t="s">
        <v>17</v>
      </c>
      <c r="B13" s="68">
        <v>5117</v>
      </c>
      <c r="C13" s="68">
        <v>6330</v>
      </c>
      <c r="D13" s="68">
        <v>6662</v>
      </c>
      <c r="E13" s="56">
        <f t="shared" si="0"/>
        <v>12992</v>
      </c>
      <c r="F13" s="5">
        <v>2</v>
      </c>
      <c r="G13" s="5">
        <v>4</v>
      </c>
      <c r="H13" s="5">
        <f t="shared" si="1"/>
        <v>6</v>
      </c>
      <c r="I13" s="5">
        <v>6</v>
      </c>
      <c r="J13" s="5">
        <v>2</v>
      </c>
      <c r="K13" s="5">
        <f t="shared" si="2"/>
        <v>8</v>
      </c>
      <c r="L13" s="5">
        <v>13</v>
      </c>
      <c r="M13" s="5">
        <v>15</v>
      </c>
      <c r="N13" s="5">
        <f t="shared" si="3"/>
        <v>28</v>
      </c>
      <c r="O13" s="5">
        <v>19</v>
      </c>
      <c r="P13" s="5">
        <v>5</v>
      </c>
      <c r="Q13" s="5">
        <f t="shared" si="4"/>
        <v>24</v>
      </c>
      <c r="R13" s="57">
        <v>3</v>
      </c>
      <c r="S13" s="57">
        <v>4</v>
      </c>
      <c r="T13" s="55">
        <f t="shared" ref="T13" si="7">SUM(R13+S13)</f>
        <v>7</v>
      </c>
      <c r="U13" s="56">
        <f t="shared" si="6"/>
        <v>9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77311</v>
      </c>
      <c r="C14" s="58">
        <f>SUM(C7:C13)</f>
        <v>84561</v>
      </c>
      <c r="D14" s="58">
        <f>SUM(D7:D13)</f>
        <v>85099</v>
      </c>
      <c r="E14" s="7">
        <f>C14+D14</f>
        <v>169660</v>
      </c>
      <c r="F14" s="7">
        <f>SUM(F7:F13)</f>
        <v>26</v>
      </c>
      <c r="G14" s="7">
        <f>SUM(G7:G13)</f>
        <v>22</v>
      </c>
      <c r="H14" s="7">
        <f t="shared" si="1"/>
        <v>48</v>
      </c>
      <c r="I14" s="7">
        <f t="shared" ref="I14:Q14" si="8">SUM(I7:I13)</f>
        <v>93</v>
      </c>
      <c r="J14" s="7">
        <f t="shared" si="8"/>
        <v>81</v>
      </c>
      <c r="K14" s="7">
        <f t="shared" si="8"/>
        <v>174</v>
      </c>
      <c r="L14" s="7">
        <f>SUM(L7:L13)</f>
        <v>171</v>
      </c>
      <c r="M14" s="7">
        <f t="shared" si="8"/>
        <v>115</v>
      </c>
      <c r="N14" s="7">
        <f>SUM(N7:N13)</f>
        <v>286</v>
      </c>
      <c r="O14" s="7">
        <f t="shared" si="8"/>
        <v>187</v>
      </c>
      <c r="P14" s="7">
        <f t="shared" si="8"/>
        <v>129</v>
      </c>
      <c r="Q14" s="7">
        <f t="shared" si="8"/>
        <v>316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-156</v>
      </c>
    </row>
    <row r="15" spans="1:21" ht="36.75" customHeight="1" thickTop="1" x14ac:dyDescent="0.2">
      <c r="A15" s="61" t="s">
        <v>49</v>
      </c>
      <c r="B15" s="62">
        <f>B14-B16</f>
        <v>-48</v>
      </c>
      <c r="C15" s="62">
        <f>C14-C16</f>
        <v>-83</v>
      </c>
      <c r="D15" s="62">
        <f>D14-D16</f>
        <v>-73</v>
      </c>
      <c r="E15" s="62">
        <f>C15+D15</f>
        <v>-156</v>
      </c>
      <c r="F15" s="107">
        <f>H14-K14</f>
        <v>-126</v>
      </c>
      <c r="G15" s="108"/>
      <c r="H15" s="108"/>
      <c r="I15" s="108"/>
      <c r="J15" s="108"/>
      <c r="K15" s="109"/>
      <c r="L15" s="107">
        <f>N14-Q14</f>
        <v>-30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77359</v>
      </c>
      <c r="C16" s="70">
        <v>84644</v>
      </c>
      <c r="D16" s="70">
        <v>85172</v>
      </c>
      <c r="E16" s="69">
        <v>169816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7382-90C8-4CC1-BB56-4FBAF99B7FB4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62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20253</v>
      </c>
      <c r="C7" s="56">
        <v>20913</v>
      </c>
      <c r="D7" s="56">
        <v>20493</v>
      </c>
      <c r="E7" s="56">
        <f t="shared" ref="E7:E13" si="0">SUM(C7:D7)</f>
        <v>41406</v>
      </c>
      <c r="F7" s="3">
        <v>7</v>
      </c>
      <c r="G7" s="3">
        <v>10</v>
      </c>
      <c r="H7" s="3">
        <f t="shared" ref="H7:H14" si="1">SUM(F7+G7)</f>
        <v>17</v>
      </c>
      <c r="I7" s="3">
        <v>28</v>
      </c>
      <c r="J7" s="3">
        <v>25</v>
      </c>
      <c r="K7" s="3">
        <f t="shared" ref="K7:K13" si="2">SUM(I7+J7)</f>
        <v>53</v>
      </c>
      <c r="L7" s="3">
        <v>50</v>
      </c>
      <c r="M7" s="3">
        <v>39</v>
      </c>
      <c r="N7" s="3">
        <f t="shared" ref="N7:N13" si="3">SUM(L7+M7)</f>
        <v>89</v>
      </c>
      <c r="O7" s="3">
        <v>59</v>
      </c>
      <c r="P7" s="3">
        <v>35</v>
      </c>
      <c r="Q7" s="3">
        <f t="shared" ref="Q7:Q13" si="4">SUM(O7+P7)</f>
        <v>94</v>
      </c>
      <c r="R7" s="55">
        <v>-17</v>
      </c>
      <c r="S7" s="55">
        <v>-2</v>
      </c>
      <c r="T7" s="55">
        <f>SUM(R7+S7)</f>
        <v>-19</v>
      </c>
      <c r="U7" s="56">
        <f>H7-K7+N7-Q7+T7</f>
        <v>-60</v>
      </c>
    </row>
    <row r="8" spans="1:21" ht="36.75" customHeight="1" x14ac:dyDescent="0.2">
      <c r="A8" s="67" t="s">
        <v>18</v>
      </c>
      <c r="B8" s="56">
        <v>28002</v>
      </c>
      <c r="C8" s="56">
        <v>30278</v>
      </c>
      <c r="D8" s="56">
        <v>30282</v>
      </c>
      <c r="E8" s="56">
        <f t="shared" si="0"/>
        <v>60560</v>
      </c>
      <c r="F8" s="3">
        <v>16</v>
      </c>
      <c r="G8" s="3">
        <v>11</v>
      </c>
      <c r="H8" s="3">
        <f t="shared" si="1"/>
        <v>27</v>
      </c>
      <c r="I8" s="3">
        <v>35</v>
      </c>
      <c r="J8" s="3">
        <v>31</v>
      </c>
      <c r="K8" s="3">
        <f t="shared" si="2"/>
        <v>66</v>
      </c>
      <c r="L8" s="3">
        <v>56</v>
      </c>
      <c r="M8" s="3">
        <v>31</v>
      </c>
      <c r="N8" s="3">
        <f t="shared" si="3"/>
        <v>87</v>
      </c>
      <c r="O8" s="3">
        <v>96</v>
      </c>
      <c r="P8" s="3">
        <v>65</v>
      </c>
      <c r="Q8" s="3">
        <f t="shared" si="4"/>
        <v>161</v>
      </c>
      <c r="R8" s="55">
        <v>16</v>
      </c>
      <c r="S8" s="55">
        <v>7</v>
      </c>
      <c r="T8" s="55">
        <f t="shared" ref="T8:T9" si="5">SUM(R8+S8)</f>
        <v>23</v>
      </c>
      <c r="U8" s="56">
        <f>H8-K8+N8-Q8+T8</f>
        <v>-90</v>
      </c>
    </row>
    <row r="9" spans="1:21" ht="36.75" customHeight="1" x14ac:dyDescent="0.2">
      <c r="A9" s="67" t="s">
        <v>12</v>
      </c>
      <c r="B9" s="56">
        <v>10476</v>
      </c>
      <c r="C9" s="56">
        <v>11437</v>
      </c>
      <c r="D9" s="56">
        <v>11289</v>
      </c>
      <c r="E9" s="56">
        <f t="shared" si="0"/>
        <v>22726</v>
      </c>
      <c r="F9" s="3">
        <v>2</v>
      </c>
      <c r="G9" s="3">
        <v>7</v>
      </c>
      <c r="H9" s="3">
        <f t="shared" si="1"/>
        <v>9</v>
      </c>
      <c r="I9" s="3">
        <v>10</v>
      </c>
      <c r="J9" s="3">
        <v>10</v>
      </c>
      <c r="K9" s="3">
        <f t="shared" si="2"/>
        <v>20</v>
      </c>
      <c r="L9" s="3">
        <v>22</v>
      </c>
      <c r="M9" s="3">
        <v>17</v>
      </c>
      <c r="N9" s="3">
        <f t="shared" si="3"/>
        <v>39</v>
      </c>
      <c r="O9" s="3">
        <v>45</v>
      </c>
      <c r="P9" s="3">
        <v>33</v>
      </c>
      <c r="Q9" s="3">
        <f t="shared" si="4"/>
        <v>78</v>
      </c>
      <c r="R9" s="55">
        <v>-6</v>
      </c>
      <c r="S9" s="55">
        <v>-10</v>
      </c>
      <c r="T9" s="55">
        <f t="shared" si="5"/>
        <v>-16</v>
      </c>
      <c r="U9" s="56">
        <f t="shared" ref="U9:U13" si="6">H9-K9+N9-Q9+T9</f>
        <v>-66</v>
      </c>
    </row>
    <row r="10" spans="1:21" ht="36.75" customHeight="1" x14ac:dyDescent="0.2">
      <c r="A10" s="67" t="s">
        <v>13</v>
      </c>
      <c r="B10" s="56">
        <v>9402</v>
      </c>
      <c r="C10" s="56">
        <v>10668</v>
      </c>
      <c r="D10" s="56">
        <v>11237</v>
      </c>
      <c r="E10" s="56">
        <f t="shared" si="0"/>
        <v>21905</v>
      </c>
      <c r="F10" s="3">
        <v>5</v>
      </c>
      <c r="G10" s="3">
        <v>7</v>
      </c>
      <c r="H10" s="3">
        <f t="shared" si="1"/>
        <v>12</v>
      </c>
      <c r="I10" s="3">
        <v>13</v>
      </c>
      <c r="J10" s="3">
        <v>6</v>
      </c>
      <c r="K10" s="3">
        <f t="shared" si="2"/>
        <v>19</v>
      </c>
      <c r="L10" s="3">
        <v>15</v>
      </c>
      <c r="M10" s="3">
        <v>10</v>
      </c>
      <c r="N10" s="3">
        <f t="shared" si="3"/>
        <v>25</v>
      </c>
      <c r="O10" s="3">
        <v>30</v>
      </c>
      <c r="P10" s="3">
        <v>28</v>
      </c>
      <c r="Q10" s="3">
        <f t="shared" si="4"/>
        <v>58</v>
      </c>
      <c r="R10" s="55">
        <v>1</v>
      </c>
      <c r="S10" s="55">
        <v>0</v>
      </c>
      <c r="T10" s="55">
        <f>SUM(R10+S10)</f>
        <v>1</v>
      </c>
      <c r="U10" s="56">
        <f t="shared" si="6"/>
        <v>-39</v>
      </c>
    </row>
    <row r="11" spans="1:21" ht="36.75" customHeight="1" x14ac:dyDescent="0.2">
      <c r="A11" s="67" t="s">
        <v>14</v>
      </c>
      <c r="B11" s="56">
        <v>3687</v>
      </c>
      <c r="C11" s="56">
        <v>4544</v>
      </c>
      <c r="D11" s="56">
        <v>4698</v>
      </c>
      <c r="E11" s="56">
        <f t="shared" si="0"/>
        <v>9242</v>
      </c>
      <c r="F11" s="3">
        <v>2</v>
      </c>
      <c r="G11" s="3">
        <v>2</v>
      </c>
      <c r="H11" s="3">
        <f t="shared" si="1"/>
        <v>4</v>
      </c>
      <c r="I11" s="3">
        <v>7</v>
      </c>
      <c r="J11" s="3">
        <v>2</v>
      </c>
      <c r="K11" s="3">
        <f t="shared" si="2"/>
        <v>9</v>
      </c>
      <c r="L11" s="3">
        <v>6</v>
      </c>
      <c r="M11" s="3">
        <v>8</v>
      </c>
      <c r="N11" s="3">
        <f t="shared" si="3"/>
        <v>14</v>
      </c>
      <c r="O11" s="3">
        <v>12</v>
      </c>
      <c r="P11" s="3">
        <v>7</v>
      </c>
      <c r="Q11" s="3">
        <f t="shared" si="4"/>
        <v>19</v>
      </c>
      <c r="R11" s="55">
        <v>4</v>
      </c>
      <c r="S11" s="55">
        <v>0</v>
      </c>
      <c r="T11" s="55">
        <f>SUM(R11+S11)</f>
        <v>4</v>
      </c>
      <c r="U11" s="56">
        <f t="shared" si="6"/>
        <v>-6</v>
      </c>
    </row>
    <row r="12" spans="1:21" ht="36.75" customHeight="1" x14ac:dyDescent="0.2">
      <c r="A12" s="67" t="s">
        <v>15</v>
      </c>
      <c r="B12" s="56">
        <v>432</v>
      </c>
      <c r="C12" s="56">
        <v>467</v>
      </c>
      <c r="D12" s="56">
        <v>527</v>
      </c>
      <c r="E12" s="56">
        <f t="shared" si="0"/>
        <v>994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2</v>
      </c>
      <c r="K12" s="3">
        <f t="shared" si="2"/>
        <v>2</v>
      </c>
      <c r="L12" s="3">
        <v>0</v>
      </c>
      <c r="M12" s="3">
        <v>6</v>
      </c>
      <c r="N12" s="3">
        <f t="shared" si="3"/>
        <v>6</v>
      </c>
      <c r="O12" s="3">
        <v>0</v>
      </c>
      <c r="P12" s="3">
        <v>1</v>
      </c>
      <c r="Q12" s="3">
        <f t="shared" si="4"/>
        <v>1</v>
      </c>
      <c r="R12" s="55">
        <v>2</v>
      </c>
      <c r="S12" s="55">
        <v>2</v>
      </c>
      <c r="T12" s="55">
        <f>SUM(R12+S12)</f>
        <v>4</v>
      </c>
      <c r="U12" s="56">
        <f t="shared" si="6"/>
        <v>7</v>
      </c>
    </row>
    <row r="13" spans="1:21" ht="36.75" customHeight="1" thickBot="1" x14ac:dyDescent="0.25">
      <c r="A13" s="4" t="s">
        <v>17</v>
      </c>
      <c r="B13" s="68">
        <v>5107</v>
      </c>
      <c r="C13" s="68">
        <v>6337</v>
      </c>
      <c r="D13" s="68">
        <v>6646</v>
      </c>
      <c r="E13" s="56">
        <f t="shared" si="0"/>
        <v>12983</v>
      </c>
      <c r="F13" s="5">
        <v>0</v>
      </c>
      <c r="G13" s="5">
        <v>5</v>
      </c>
      <c r="H13" s="5">
        <f t="shared" si="1"/>
        <v>5</v>
      </c>
      <c r="I13" s="5">
        <v>3</v>
      </c>
      <c r="J13" s="5">
        <v>6</v>
      </c>
      <c r="K13" s="5">
        <f t="shared" si="2"/>
        <v>9</v>
      </c>
      <c r="L13" s="5">
        <v>13</v>
      </c>
      <c r="M13" s="5">
        <v>13</v>
      </c>
      <c r="N13" s="5">
        <f t="shared" si="3"/>
        <v>26</v>
      </c>
      <c r="O13" s="5">
        <v>14</v>
      </c>
      <c r="P13" s="5">
        <v>15</v>
      </c>
      <c r="Q13" s="5">
        <f t="shared" si="4"/>
        <v>29</v>
      </c>
      <c r="R13" s="57">
        <v>0</v>
      </c>
      <c r="S13" s="57">
        <v>3</v>
      </c>
      <c r="T13" s="55">
        <f t="shared" ref="T13" si="7">SUM(R13+S13)</f>
        <v>3</v>
      </c>
      <c r="U13" s="56">
        <f t="shared" si="6"/>
        <v>-4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77359</v>
      </c>
      <c r="C14" s="58">
        <f>SUM(C7:C13)</f>
        <v>84644</v>
      </c>
      <c r="D14" s="58">
        <f>SUM(D7:D13)</f>
        <v>85172</v>
      </c>
      <c r="E14" s="7">
        <f>C14+D14</f>
        <v>169816</v>
      </c>
      <c r="F14" s="7">
        <f>SUM(F7:F13)</f>
        <v>32</v>
      </c>
      <c r="G14" s="7">
        <f>SUM(G7:G13)</f>
        <v>42</v>
      </c>
      <c r="H14" s="7">
        <f t="shared" si="1"/>
        <v>74</v>
      </c>
      <c r="I14" s="7">
        <f t="shared" ref="I14:Q14" si="8">SUM(I7:I13)</f>
        <v>96</v>
      </c>
      <c r="J14" s="7">
        <f t="shared" si="8"/>
        <v>82</v>
      </c>
      <c r="K14" s="7">
        <f t="shared" si="8"/>
        <v>178</v>
      </c>
      <c r="L14" s="7">
        <f>SUM(L7:L13)</f>
        <v>162</v>
      </c>
      <c r="M14" s="7">
        <f t="shared" si="8"/>
        <v>124</v>
      </c>
      <c r="N14" s="7">
        <f>SUM(N7:N13)</f>
        <v>286</v>
      </c>
      <c r="O14" s="7">
        <f t="shared" si="8"/>
        <v>256</v>
      </c>
      <c r="P14" s="7">
        <f t="shared" si="8"/>
        <v>184</v>
      </c>
      <c r="Q14" s="7">
        <f t="shared" si="8"/>
        <v>440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-258</v>
      </c>
    </row>
    <row r="15" spans="1:21" ht="36.75" customHeight="1" thickTop="1" x14ac:dyDescent="0.2">
      <c r="A15" s="61" t="s">
        <v>49</v>
      </c>
      <c r="B15" s="62">
        <f>B14-B16</f>
        <v>-56</v>
      </c>
      <c r="C15" s="62">
        <f>C14-C16</f>
        <v>-158</v>
      </c>
      <c r="D15" s="62">
        <f>D14-D16</f>
        <v>-100</v>
      </c>
      <c r="E15" s="62">
        <f>C15+D15</f>
        <v>-258</v>
      </c>
      <c r="F15" s="107">
        <f>H14-K14</f>
        <v>-104</v>
      </c>
      <c r="G15" s="108"/>
      <c r="H15" s="108"/>
      <c r="I15" s="108"/>
      <c r="J15" s="108"/>
      <c r="K15" s="109"/>
      <c r="L15" s="107">
        <f>N14-Q14</f>
        <v>-154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77415</v>
      </c>
      <c r="C16" s="70">
        <v>84802</v>
      </c>
      <c r="D16" s="70">
        <v>85272</v>
      </c>
      <c r="E16" s="69">
        <v>170074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DE37-2239-4613-A650-D2DF24B8ED4B}">
  <sheetPr>
    <pageSetUpPr fitToPage="1"/>
  </sheetPr>
  <dimension ref="A1:U20"/>
  <sheetViews>
    <sheetView showGridLines="0" topLeftCell="A7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63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20278</v>
      </c>
      <c r="C7" s="56">
        <v>20960</v>
      </c>
      <c r="D7" s="56">
        <v>20506</v>
      </c>
      <c r="E7" s="56">
        <f t="shared" ref="E7:E13" si="0">SUM(C7:D7)</f>
        <v>41466</v>
      </c>
      <c r="F7" s="3">
        <v>3</v>
      </c>
      <c r="G7" s="3">
        <v>6</v>
      </c>
      <c r="H7" s="3">
        <f t="shared" ref="H7:H14" si="1">SUM(F7+G7)</f>
        <v>9</v>
      </c>
      <c r="I7" s="3">
        <v>23</v>
      </c>
      <c r="J7" s="3">
        <v>29</v>
      </c>
      <c r="K7" s="3">
        <f t="shared" ref="K7:K13" si="2">SUM(I7+J7)</f>
        <v>52</v>
      </c>
      <c r="L7" s="3">
        <v>139</v>
      </c>
      <c r="M7" s="3">
        <v>46</v>
      </c>
      <c r="N7" s="3">
        <f t="shared" ref="N7:N13" si="3">SUM(L7+M7)</f>
        <v>185</v>
      </c>
      <c r="O7" s="3">
        <v>116</v>
      </c>
      <c r="P7" s="3">
        <v>64</v>
      </c>
      <c r="Q7" s="3">
        <f t="shared" ref="Q7:Q13" si="4">SUM(O7+P7)</f>
        <v>180</v>
      </c>
      <c r="R7" s="55">
        <v>-11</v>
      </c>
      <c r="S7" s="55">
        <v>-3</v>
      </c>
      <c r="T7" s="55">
        <f>SUM(R7+S7)</f>
        <v>-14</v>
      </c>
      <c r="U7" s="56">
        <f>H7-K7+N7-Q7+T7</f>
        <v>-52</v>
      </c>
    </row>
    <row r="8" spans="1:21" ht="36.75" customHeight="1" x14ac:dyDescent="0.2">
      <c r="A8" s="67" t="s">
        <v>18</v>
      </c>
      <c r="B8" s="56">
        <v>28029</v>
      </c>
      <c r="C8" s="56">
        <v>30321</v>
      </c>
      <c r="D8" s="56">
        <v>30329</v>
      </c>
      <c r="E8" s="56">
        <f t="shared" si="0"/>
        <v>60650</v>
      </c>
      <c r="F8" s="3">
        <v>14</v>
      </c>
      <c r="G8" s="3">
        <v>10</v>
      </c>
      <c r="H8" s="3">
        <f t="shared" si="1"/>
        <v>24</v>
      </c>
      <c r="I8" s="3">
        <v>35</v>
      </c>
      <c r="J8" s="3">
        <v>30</v>
      </c>
      <c r="K8" s="3">
        <f t="shared" si="2"/>
        <v>65</v>
      </c>
      <c r="L8" s="3">
        <v>119</v>
      </c>
      <c r="M8" s="3">
        <v>87</v>
      </c>
      <c r="N8" s="3">
        <f t="shared" si="3"/>
        <v>206</v>
      </c>
      <c r="O8" s="3">
        <v>132</v>
      </c>
      <c r="P8" s="3">
        <v>90</v>
      </c>
      <c r="Q8" s="3">
        <f t="shared" si="4"/>
        <v>222</v>
      </c>
      <c r="R8" s="55">
        <v>-1</v>
      </c>
      <c r="S8" s="55">
        <v>7</v>
      </c>
      <c r="T8" s="55">
        <f t="shared" ref="T8:T9" si="5">SUM(R8+S8)</f>
        <v>6</v>
      </c>
      <c r="U8" s="56">
        <f>H8-K8+N8-Q8+T8</f>
        <v>-51</v>
      </c>
    </row>
    <row r="9" spans="1:21" ht="36.75" customHeight="1" x14ac:dyDescent="0.2">
      <c r="A9" s="67" t="s">
        <v>12</v>
      </c>
      <c r="B9" s="56">
        <v>10498</v>
      </c>
      <c r="C9" s="56">
        <v>11474</v>
      </c>
      <c r="D9" s="56">
        <v>11318</v>
      </c>
      <c r="E9" s="56">
        <f t="shared" si="0"/>
        <v>22792</v>
      </c>
      <c r="F9" s="3">
        <v>6</v>
      </c>
      <c r="G9" s="3">
        <v>6</v>
      </c>
      <c r="H9" s="3">
        <f t="shared" si="1"/>
        <v>12</v>
      </c>
      <c r="I9" s="3">
        <v>17</v>
      </c>
      <c r="J9" s="3">
        <v>5</v>
      </c>
      <c r="K9" s="3">
        <f t="shared" si="2"/>
        <v>22</v>
      </c>
      <c r="L9" s="3">
        <v>51</v>
      </c>
      <c r="M9" s="3">
        <v>38</v>
      </c>
      <c r="N9" s="3">
        <f t="shared" si="3"/>
        <v>89</v>
      </c>
      <c r="O9" s="3">
        <v>48</v>
      </c>
      <c r="P9" s="3">
        <v>31</v>
      </c>
      <c r="Q9" s="3">
        <f t="shared" si="4"/>
        <v>79</v>
      </c>
      <c r="R9" s="55">
        <v>5</v>
      </c>
      <c r="S9" s="55">
        <v>-3</v>
      </c>
      <c r="T9" s="55">
        <f t="shared" si="5"/>
        <v>2</v>
      </c>
      <c r="U9" s="56">
        <f t="shared" ref="U9:U13" si="6">H9-K9+N9-Q9+T9</f>
        <v>2</v>
      </c>
    </row>
    <row r="10" spans="1:21" ht="36.75" customHeight="1" x14ac:dyDescent="0.2">
      <c r="A10" s="67" t="s">
        <v>13</v>
      </c>
      <c r="B10" s="56">
        <v>9409</v>
      </c>
      <c r="C10" s="56">
        <v>10690</v>
      </c>
      <c r="D10" s="56">
        <v>11254</v>
      </c>
      <c r="E10" s="56">
        <f t="shared" si="0"/>
        <v>21944</v>
      </c>
      <c r="F10" s="3">
        <v>3</v>
      </c>
      <c r="G10" s="3">
        <v>4</v>
      </c>
      <c r="H10" s="3">
        <f t="shared" si="1"/>
        <v>7</v>
      </c>
      <c r="I10" s="3">
        <v>11</v>
      </c>
      <c r="J10" s="3">
        <v>19</v>
      </c>
      <c r="K10" s="3">
        <f t="shared" si="2"/>
        <v>30</v>
      </c>
      <c r="L10" s="3">
        <v>28</v>
      </c>
      <c r="M10" s="3">
        <v>30</v>
      </c>
      <c r="N10" s="3">
        <f t="shared" si="3"/>
        <v>58</v>
      </c>
      <c r="O10" s="3">
        <v>37</v>
      </c>
      <c r="P10" s="3">
        <v>27</v>
      </c>
      <c r="Q10" s="3">
        <f t="shared" si="4"/>
        <v>64</v>
      </c>
      <c r="R10" s="55">
        <v>9</v>
      </c>
      <c r="S10" s="55">
        <v>0</v>
      </c>
      <c r="T10" s="55">
        <f>SUM(R10+S10)</f>
        <v>9</v>
      </c>
      <c r="U10" s="56">
        <f t="shared" si="6"/>
        <v>-20</v>
      </c>
    </row>
    <row r="11" spans="1:21" ht="36.75" customHeight="1" x14ac:dyDescent="0.2">
      <c r="A11" s="67" t="s">
        <v>14</v>
      </c>
      <c r="B11" s="56">
        <v>3677</v>
      </c>
      <c r="C11" s="56">
        <v>4551</v>
      </c>
      <c r="D11" s="56">
        <v>4697</v>
      </c>
      <c r="E11" s="56">
        <f t="shared" si="0"/>
        <v>9248</v>
      </c>
      <c r="F11" s="3">
        <v>0</v>
      </c>
      <c r="G11" s="3">
        <v>3</v>
      </c>
      <c r="H11" s="3">
        <f t="shared" si="1"/>
        <v>3</v>
      </c>
      <c r="I11" s="3">
        <v>5</v>
      </c>
      <c r="J11" s="3">
        <v>5</v>
      </c>
      <c r="K11" s="3">
        <f t="shared" si="2"/>
        <v>10</v>
      </c>
      <c r="L11" s="3">
        <v>14</v>
      </c>
      <c r="M11" s="3">
        <v>5</v>
      </c>
      <c r="N11" s="3">
        <f t="shared" si="3"/>
        <v>19</v>
      </c>
      <c r="O11" s="3">
        <v>22</v>
      </c>
      <c r="P11" s="3">
        <v>23</v>
      </c>
      <c r="Q11" s="3">
        <f t="shared" si="4"/>
        <v>45</v>
      </c>
      <c r="R11" s="55">
        <v>4</v>
      </c>
      <c r="S11" s="55">
        <v>0</v>
      </c>
      <c r="T11" s="55">
        <f>SUM(R11+S11)</f>
        <v>4</v>
      </c>
      <c r="U11" s="56">
        <f t="shared" si="6"/>
        <v>-29</v>
      </c>
    </row>
    <row r="12" spans="1:21" ht="36.75" customHeight="1" x14ac:dyDescent="0.2">
      <c r="A12" s="67" t="s">
        <v>15</v>
      </c>
      <c r="B12" s="56">
        <v>426</v>
      </c>
      <c r="C12" s="56">
        <v>465</v>
      </c>
      <c r="D12" s="56">
        <v>522</v>
      </c>
      <c r="E12" s="56">
        <f t="shared" si="0"/>
        <v>987</v>
      </c>
      <c r="F12" s="3">
        <v>1</v>
      </c>
      <c r="G12" s="3">
        <v>0</v>
      </c>
      <c r="H12" s="3">
        <f t="shared" si="1"/>
        <v>1</v>
      </c>
      <c r="I12" s="3">
        <v>2</v>
      </c>
      <c r="J12" s="3">
        <v>1</v>
      </c>
      <c r="K12" s="3">
        <f t="shared" si="2"/>
        <v>3</v>
      </c>
      <c r="L12" s="3">
        <v>1</v>
      </c>
      <c r="M12" s="3">
        <v>3</v>
      </c>
      <c r="N12" s="3">
        <f t="shared" si="3"/>
        <v>4</v>
      </c>
      <c r="O12" s="3">
        <v>2</v>
      </c>
      <c r="P12" s="3">
        <v>3</v>
      </c>
      <c r="Q12" s="3">
        <f t="shared" si="4"/>
        <v>5</v>
      </c>
      <c r="R12" s="55">
        <v>-1</v>
      </c>
      <c r="S12" s="55">
        <v>-2</v>
      </c>
      <c r="T12" s="55">
        <f>SUM(R12+S12)</f>
        <v>-3</v>
      </c>
      <c r="U12" s="56">
        <f t="shared" si="6"/>
        <v>-6</v>
      </c>
    </row>
    <row r="13" spans="1:21" ht="36.75" customHeight="1" thickBot="1" x14ac:dyDescent="0.25">
      <c r="A13" s="4" t="s">
        <v>17</v>
      </c>
      <c r="B13" s="68">
        <v>5098</v>
      </c>
      <c r="C13" s="68">
        <v>6341</v>
      </c>
      <c r="D13" s="68">
        <v>6646</v>
      </c>
      <c r="E13" s="56">
        <f t="shared" si="0"/>
        <v>12987</v>
      </c>
      <c r="F13" s="5">
        <v>0</v>
      </c>
      <c r="G13" s="5">
        <v>2</v>
      </c>
      <c r="H13" s="5">
        <f t="shared" si="1"/>
        <v>2</v>
      </c>
      <c r="I13" s="5">
        <v>7</v>
      </c>
      <c r="J13" s="5">
        <v>6</v>
      </c>
      <c r="K13" s="5">
        <f t="shared" si="2"/>
        <v>13</v>
      </c>
      <c r="L13" s="5">
        <v>23</v>
      </c>
      <c r="M13" s="5">
        <v>18</v>
      </c>
      <c r="N13" s="5">
        <f t="shared" si="3"/>
        <v>41</v>
      </c>
      <c r="O13" s="5">
        <v>18</v>
      </c>
      <c r="P13" s="5">
        <v>10</v>
      </c>
      <c r="Q13" s="5">
        <f t="shared" si="4"/>
        <v>28</v>
      </c>
      <c r="R13" s="57">
        <v>-5</v>
      </c>
      <c r="S13" s="57">
        <v>1</v>
      </c>
      <c r="T13" s="55">
        <f t="shared" ref="T13" si="7">SUM(R13+S13)</f>
        <v>-4</v>
      </c>
      <c r="U13" s="56">
        <f t="shared" si="6"/>
        <v>-2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77415</v>
      </c>
      <c r="C14" s="58">
        <f>SUM(C7:C13)</f>
        <v>84802</v>
      </c>
      <c r="D14" s="58">
        <f>SUM(D7:D13)</f>
        <v>85272</v>
      </c>
      <c r="E14" s="7">
        <f>C14+D14</f>
        <v>170074</v>
      </c>
      <c r="F14" s="7">
        <f>SUM(F7:F13)</f>
        <v>27</v>
      </c>
      <c r="G14" s="7">
        <f>SUM(G7:G13)</f>
        <v>31</v>
      </c>
      <c r="H14" s="7">
        <f t="shared" si="1"/>
        <v>58</v>
      </c>
      <c r="I14" s="7">
        <f t="shared" ref="I14:Q14" si="8">SUM(I7:I13)</f>
        <v>100</v>
      </c>
      <c r="J14" s="7">
        <f t="shared" si="8"/>
        <v>95</v>
      </c>
      <c r="K14" s="7">
        <f t="shared" si="8"/>
        <v>195</v>
      </c>
      <c r="L14" s="7">
        <f>SUM(L7:L13)</f>
        <v>375</v>
      </c>
      <c r="M14" s="7">
        <f t="shared" si="8"/>
        <v>227</v>
      </c>
      <c r="N14" s="7">
        <f>SUM(N7:N13)</f>
        <v>602</v>
      </c>
      <c r="O14" s="7">
        <f t="shared" si="8"/>
        <v>375</v>
      </c>
      <c r="P14" s="7">
        <f t="shared" si="8"/>
        <v>248</v>
      </c>
      <c r="Q14" s="7">
        <f t="shared" si="8"/>
        <v>623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-158</v>
      </c>
    </row>
    <row r="15" spans="1:21" ht="36.75" customHeight="1" thickTop="1" x14ac:dyDescent="0.2">
      <c r="A15" s="61" t="s">
        <v>49</v>
      </c>
      <c r="B15" s="62">
        <f>B14-B16</f>
        <v>161</v>
      </c>
      <c r="C15" s="62">
        <f>C14-C16</f>
        <v>-73</v>
      </c>
      <c r="D15" s="62">
        <f>D14-D16</f>
        <v>-85</v>
      </c>
      <c r="E15" s="62">
        <f>C15+D15</f>
        <v>-158</v>
      </c>
      <c r="F15" s="107">
        <f>H14-K14</f>
        <v>-137</v>
      </c>
      <c r="G15" s="108"/>
      <c r="H15" s="108"/>
      <c r="I15" s="108"/>
      <c r="J15" s="108"/>
      <c r="K15" s="109"/>
      <c r="L15" s="107">
        <f>N14-Q14</f>
        <v>-21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77254</v>
      </c>
      <c r="C16" s="70">
        <v>84875</v>
      </c>
      <c r="D16" s="70">
        <v>85357</v>
      </c>
      <c r="E16" s="69">
        <v>170232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9106-FFD7-4DF2-8608-C0D76AF81105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64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20234</v>
      </c>
      <c r="C7" s="56">
        <v>20968</v>
      </c>
      <c r="D7" s="56">
        <v>20550</v>
      </c>
      <c r="E7" s="56">
        <f t="shared" ref="E7:E13" si="0">SUM(C7:D7)</f>
        <v>41518</v>
      </c>
      <c r="F7" s="3">
        <v>7</v>
      </c>
      <c r="G7" s="3">
        <v>12</v>
      </c>
      <c r="H7" s="3">
        <f t="shared" ref="H7:H14" si="1">SUM(F7+G7)</f>
        <v>19</v>
      </c>
      <c r="I7" s="3">
        <v>23</v>
      </c>
      <c r="J7" s="3">
        <v>29</v>
      </c>
      <c r="K7" s="3">
        <f t="shared" ref="K7:K13" si="2">SUM(I7+J7)</f>
        <v>52</v>
      </c>
      <c r="L7" s="3">
        <v>196</v>
      </c>
      <c r="M7" s="3">
        <v>79</v>
      </c>
      <c r="N7" s="3">
        <f t="shared" ref="N7:N13" si="3">SUM(L7+M7)</f>
        <v>275</v>
      </c>
      <c r="O7" s="3">
        <v>241</v>
      </c>
      <c r="P7" s="3">
        <v>171</v>
      </c>
      <c r="Q7" s="3">
        <f t="shared" ref="Q7:Q13" si="4">SUM(O7+P7)</f>
        <v>412</v>
      </c>
      <c r="R7" s="55">
        <v>-13</v>
      </c>
      <c r="S7" s="55">
        <v>-19</v>
      </c>
      <c r="T7" s="55">
        <f>SUM(R7+S7)</f>
        <v>-32</v>
      </c>
      <c r="U7" s="56">
        <f>H7-K7+N7-Q7+T7</f>
        <v>-202</v>
      </c>
    </row>
    <row r="8" spans="1:21" ht="36.75" customHeight="1" x14ac:dyDescent="0.2">
      <c r="A8" s="67" t="s">
        <v>18</v>
      </c>
      <c r="B8" s="56">
        <v>27976</v>
      </c>
      <c r="C8" s="56">
        <v>30356</v>
      </c>
      <c r="D8" s="56">
        <v>30345</v>
      </c>
      <c r="E8" s="56">
        <f t="shared" si="0"/>
        <v>60701</v>
      </c>
      <c r="F8" s="3">
        <v>11</v>
      </c>
      <c r="G8" s="3">
        <v>14</v>
      </c>
      <c r="H8" s="3">
        <f t="shared" si="1"/>
        <v>25</v>
      </c>
      <c r="I8" s="3">
        <v>53</v>
      </c>
      <c r="J8" s="3">
        <v>35</v>
      </c>
      <c r="K8" s="3">
        <f t="shared" si="2"/>
        <v>88</v>
      </c>
      <c r="L8" s="3">
        <v>176</v>
      </c>
      <c r="M8" s="3">
        <v>95</v>
      </c>
      <c r="N8" s="3">
        <f t="shared" si="3"/>
        <v>271</v>
      </c>
      <c r="O8" s="3">
        <v>249</v>
      </c>
      <c r="P8" s="3">
        <v>188</v>
      </c>
      <c r="Q8" s="3">
        <f t="shared" si="4"/>
        <v>437</v>
      </c>
      <c r="R8" s="55">
        <v>22</v>
      </c>
      <c r="S8" s="55">
        <v>22</v>
      </c>
      <c r="T8" s="55">
        <f t="shared" ref="T8:T9" si="5">SUM(R8+S8)</f>
        <v>44</v>
      </c>
      <c r="U8" s="56">
        <f>H8-K8+N8-Q8+T8</f>
        <v>-185</v>
      </c>
    </row>
    <row r="9" spans="1:21" ht="36.75" customHeight="1" x14ac:dyDescent="0.2">
      <c r="A9" s="67" t="s">
        <v>12</v>
      </c>
      <c r="B9" s="56">
        <v>10455</v>
      </c>
      <c r="C9" s="56">
        <v>11477</v>
      </c>
      <c r="D9" s="56">
        <v>11313</v>
      </c>
      <c r="E9" s="56">
        <f t="shared" si="0"/>
        <v>22790</v>
      </c>
      <c r="F9" s="3">
        <v>4</v>
      </c>
      <c r="G9" s="3">
        <v>11</v>
      </c>
      <c r="H9" s="3">
        <f t="shared" si="1"/>
        <v>15</v>
      </c>
      <c r="I9" s="3">
        <v>15</v>
      </c>
      <c r="J9" s="3">
        <v>13</v>
      </c>
      <c r="K9" s="3">
        <f t="shared" si="2"/>
        <v>28</v>
      </c>
      <c r="L9" s="3">
        <v>105</v>
      </c>
      <c r="M9" s="3">
        <v>47</v>
      </c>
      <c r="N9" s="3">
        <f t="shared" si="3"/>
        <v>152</v>
      </c>
      <c r="O9" s="3">
        <v>106</v>
      </c>
      <c r="P9" s="3">
        <v>78</v>
      </c>
      <c r="Q9" s="3">
        <f t="shared" si="4"/>
        <v>184</v>
      </c>
      <c r="R9" s="55">
        <v>-3</v>
      </c>
      <c r="S9" s="55">
        <v>7</v>
      </c>
      <c r="T9" s="55">
        <f t="shared" si="5"/>
        <v>4</v>
      </c>
      <c r="U9" s="56">
        <f t="shared" ref="U9:U13" si="6">H9-K9+N9-Q9+T9</f>
        <v>-41</v>
      </c>
    </row>
    <row r="10" spans="1:21" ht="36.75" customHeight="1" x14ac:dyDescent="0.2">
      <c r="A10" s="67" t="s">
        <v>13</v>
      </c>
      <c r="B10" s="56">
        <v>9386</v>
      </c>
      <c r="C10" s="56">
        <v>10698</v>
      </c>
      <c r="D10" s="56">
        <v>11266</v>
      </c>
      <c r="E10" s="56">
        <f t="shared" si="0"/>
        <v>21964</v>
      </c>
      <c r="F10" s="3">
        <v>1</v>
      </c>
      <c r="G10" s="3">
        <v>7</v>
      </c>
      <c r="H10" s="3">
        <f t="shared" si="1"/>
        <v>8</v>
      </c>
      <c r="I10" s="3">
        <v>12</v>
      </c>
      <c r="J10" s="3">
        <v>3</v>
      </c>
      <c r="K10" s="3">
        <f t="shared" si="2"/>
        <v>15</v>
      </c>
      <c r="L10" s="3">
        <v>45</v>
      </c>
      <c r="M10" s="3">
        <v>29</v>
      </c>
      <c r="N10" s="3">
        <f t="shared" si="3"/>
        <v>74</v>
      </c>
      <c r="O10" s="3">
        <v>78</v>
      </c>
      <c r="P10" s="3">
        <v>52</v>
      </c>
      <c r="Q10" s="3">
        <f t="shared" si="4"/>
        <v>130</v>
      </c>
      <c r="R10" s="55">
        <v>1</v>
      </c>
      <c r="S10" s="55">
        <v>-10</v>
      </c>
      <c r="T10" s="55">
        <f>SUM(R10+S10)</f>
        <v>-9</v>
      </c>
      <c r="U10" s="56">
        <f t="shared" si="6"/>
        <v>-72</v>
      </c>
    </row>
    <row r="11" spans="1:21" ht="36.75" customHeight="1" x14ac:dyDescent="0.2">
      <c r="A11" s="67" t="s">
        <v>14</v>
      </c>
      <c r="B11" s="56">
        <v>3686</v>
      </c>
      <c r="C11" s="56">
        <v>4560</v>
      </c>
      <c r="D11" s="56">
        <v>4717</v>
      </c>
      <c r="E11" s="56">
        <f t="shared" si="0"/>
        <v>9277</v>
      </c>
      <c r="F11" s="3">
        <v>1</v>
      </c>
      <c r="G11" s="3">
        <v>3</v>
      </c>
      <c r="H11" s="3">
        <f t="shared" si="1"/>
        <v>4</v>
      </c>
      <c r="I11" s="3">
        <v>4</v>
      </c>
      <c r="J11" s="3">
        <v>8</v>
      </c>
      <c r="K11" s="3">
        <f t="shared" si="2"/>
        <v>12</v>
      </c>
      <c r="L11" s="3">
        <v>17</v>
      </c>
      <c r="M11" s="3">
        <v>15</v>
      </c>
      <c r="N11" s="3">
        <f t="shared" si="3"/>
        <v>32</v>
      </c>
      <c r="O11" s="3">
        <v>19</v>
      </c>
      <c r="P11" s="3">
        <v>30</v>
      </c>
      <c r="Q11" s="3">
        <f t="shared" si="4"/>
        <v>49</v>
      </c>
      <c r="R11" s="55">
        <v>0</v>
      </c>
      <c r="S11" s="55">
        <v>-3</v>
      </c>
      <c r="T11" s="55">
        <f>SUM(R11+S11)</f>
        <v>-3</v>
      </c>
      <c r="U11" s="56">
        <f t="shared" si="6"/>
        <v>-28</v>
      </c>
    </row>
    <row r="12" spans="1:21" ht="36.75" customHeight="1" x14ac:dyDescent="0.2">
      <c r="A12" s="67" t="s">
        <v>15</v>
      </c>
      <c r="B12" s="56">
        <v>425</v>
      </c>
      <c r="C12" s="56">
        <v>468</v>
      </c>
      <c r="D12" s="56">
        <v>525</v>
      </c>
      <c r="E12" s="56">
        <f t="shared" si="0"/>
        <v>993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1</v>
      </c>
      <c r="N12" s="3">
        <f t="shared" si="3"/>
        <v>1</v>
      </c>
      <c r="O12" s="3">
        <v>1</v>
      </c>
      <c r="P12" s="3">
        <v>4</v>
      </c>
      <c r="Q12" s="3">
        <f t="shared" si="4"/>
        <v>5</v>
      </c>
      <c r="R12" s="55">
        <v>-1</v>
      </c>
      <c r="S12" s="55">
        <v>0</v>
      </c>
      <c r="T12" s="55">
        <f>SUM(R12+S12)</f>
        <v>-1</v>
      </c>
      <c r="U12" s="56">
        <f t="shared" si="6"/>
        <v>-8</v>
      </c>
    </row>
    <row r="13" spans="1:21" ht="36.75" customHeight="1" thickBot="1" x14ac:dyDescent="0.25">
      <c r="A13" s="4" t="s">
        <v>17</v>
      </c>
      <c r="B13" s="68">
        <v>5092</v>
      </c>
      <c r="C13" s="68">
        <v>6348</v>
      </c>
      <c r="D13" s="68">
        <v>6641</v>
      </c>
      <c r="E13" s="56">
        <f t="shared" si="0"/>
        <v>12989</v>
      </c>
      <c r="F13" s="5">
        <v>0</v>
      </c>
      <c r="G13" s="5">
        <v>0</v>
      </c>
      <c r="H13" s="5">
        <f t="shared" si="1"/>
        <v>0</v>
      </c>
      <c r="I13" s="5">
        <v>9</v>
      </c>
      <c r="J13" s="5">
        <v>3</v>
      </c>
      <c r="K13" s="5">
        <f t="shared" si="2"/>
        <v>12</v>
      </c>
      <c r="L13" s="5">
        <v>29</v>
      </c>
      <c r="M13" s="5">
        <v>18</v>
      </c>
      <c r="N13" s="5">
        <f t="shared" si="3"/>
        <v>47</v>
      </c>
      <c r="O13" s="5">
        <v>46</v>
      </c>
      <c r="P13" s="5">
        <v>30</v>
      </c>
      <c r="Q13" s="5">
        <f t="shared" si="4"/>
        <v>76</v>
      </c>
      <c r="R13" s="57">
        <v>-6</v>
      </c>
      <c r="S13" s="57">
        <v>3</v>
      </c>
      <c r="T13" s="55">
        <f t="shared" ref="T13" si="7">SUM(R13+S13)</f>
        <v>-3</v>
      </c>
      <c r="U13" s="56">
        <f t="shared" si="6"/>
        <v>-44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77254</v>
      </c>
      <c r="C14" s="58">
        <f>SUM(C7:C13)</f>
        <v>84875</v>
      </c>
      <c r="D14" s="58">
        <f>SUM(D7:D13)</f>
        <v>85357</v>
      </c>
      <c r="E14" s="7">
        <f>C14+D14</f>
        <v>170232</v>
      </c>
      <c r="F14" s="7">
        <f>SUM(F7:F13)</f>
        <v>24</v>
      </c>
      <c r="G14" s="7">
        <f>SUM(G7:G13)</f>
        <v>47</v>
      </c>
      <c r="H14" s="7">
        <f t="shared" si="1"/>
        <v>71</v>
      </c>
      <c r="I14" s="7">
        <f t="shared" ref="I14:Q14" si="8">SUM(I7:I13)</f>
        <v>117</v>
      </c>
      <c r="J14" s="7">
        <f t="shared" si="8"/>
        <v>93</v>
      </c>
      <c r="K14" s="7">
        <f t="shared" si="8"/>
        <v>210</v>
      </c>
      <c r="L14" s="7">
        <f>SUM(L7:L13)</f>
        <v>568</v>
      </c>
      <c r="M14" s="7">
        <f t="shared" si="8"/>
        <v>284</v>
      </c>
      <c r="N14" s="7">
        <f>SUM(N7:N13)</f>
        <v>852</v>
      </c>
      <c r="O14" s="7">
        <f t="shared" si="8"/>
        <v>740</v>
      </c>
      <c r="P14" s="7">
        <f t="shared" si="8"/>
        <v>553</v>
      </c>
      <c r="Q14" s="7">
        <f t="shared" si="8"/>
        <v>1293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-580</v>
      </c>
    </row>
    <row r="15" spans="1:21" ht="36.75" customHeight="1" thickTop="1" x14ac:dyDescent="0.2">
      <c r="A15" s="61" t="s">
        <v>49</v>
      </c>
      <c r="B15" s="62">
        <f>B14-B16</f>
        <v>106</v>
      </c>
      <c r="C15" s="62">
        <f>C14-C16</f>
        <v>-265</v>
      </c>
      <c r="D15" s="62">
        <f>D14-D16</f>
        <v>-315</v>
      </c>
      <c r="E15" s="62">
        <f>C15+D15</f>
        <v>-580</v>
      </c>
      <c r="F15" s="107">
        <f>H14-K14</f>
        <v>-139</v>
      </c>
      <c r="G15" s="108"/>
      <c r="H15" s="108"/>
      <c r="I15" s="108"/>
      <c r="J15" s="108"/>
      <c r="K15" s="109"/>
      <c r="L15" s="107">
        <f>N14-Q14</f>
        <v>-441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77148</v>
      </c>
      <c r="C16" s="70">
        <v>85140</v>
      </c>
      <c r="D16" s="70">
        <v>85672</v>
      </c>
      <c r="E16" s="69">
        <v>170812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04A6-A656-427F-8CFB-779B9084AFC6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65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20255</v>
      </c>
      <c r="C7" s="56">
        <v>21042</v>
      </c>
      <c r="D7" s="56">
        <v>20678</v>
      </c>
      <c r="E7" s="56">
        <f t="shared" ref="E7:E13" si="0">SUM(C7:D7)</f>
        <v>41720</v>
      </c>
      <c r="F7" s="3">
        <v>6</v>
      </c>
      <c r="G7" s="3">
        <v>11</v>
      </c>
      <c r="H7" s="3">
        <f t="shared" ref="H7:H14" si="1">SUM(F7+G7)</f>
        <v>17</v>
      </c>
      <c r="I7" s="3">
        <v>25</v>
      </c>
      <c r="J7" s="3">
        <v>23</v>
      </c>
      <c r="K7" s="3">
        <f t="shared" ref="K7:K13" si="2">SUM(I7+J7)</f>
        <v>48</v>
      </c>
      <c r="L7" s="3">
        <v>30</v>
      </c>
      <c r="M7" s="3">
        <v>17</v>
      </c>
      <c r="N7" s="3">
        <f t="shared" ref="N7:N13" si="3">SUM(L7+M7)</f>
        <v>47</v>
      </c>
      <c r="O7" s="3">
        <v>63</v>
      </c>
      <c r="P7" s="3">
        <v>27</v>
      </c>
      <c r="Q7" s="3">
        <f t="shared" ref="Q7:Q13" si="4">SUM(O7+P7)</f>
        <v>90</v>
      </c>
      <c r="R7" s="55">
        <v>-13</v>
      </c>
      <c r="S7" s="55">
        <v>-3</v>
      </c>
      <c r="T7" s="55">
        <f>SUM(R7+S7)</f>
        <v>-16</v>
      </c>
      <c r="U7" s="56">
        <f>H7-K7+N7-Q7+T7</f>
        <v>-90</v>
      </c>
    </row>
    <row r="8" spans="1:21" ht="36.75" customHeight="1" x14ac:dyDescent="0.2">
      <c r="A8" s="67" t="s">
        <v>18</v>
      </c>
      <c r="B8" s="56">
        <v>27925</v>
      </c>
      <c r="C8" s="56">
        <v>30449</v>
      </c>
      <c r="D8" s="56">
        <v>30437</v>
      </c>
      <c r="E8" s="56">
        <f t="shared" si="0"/>
        <v>60886</v>
      </c>
      <c r="F8" s="3">
        <v>12</v>
      </c>
      <c r="G8" s="3">
        <v>5</v>
      </c>
      <c r="H8" s="3">
        <f t="shared" si="1"/>
        <v>17</v>
      </c>
      <c r="I8" s="3">
        <v>35</v>
      </c>
      <c r="J8" s="3">
        <v>40</v>
      </c>
      <c r="K8" s="3">
        <f t="shared" si="2"/>
        <v>75</v>
      </c>
      <c r="L8" s="3">
        <v>61</v>
      </c>
      <c r="M8" s="3">
        <v>40</v>
      </c>
      <c r="N8" s="3">
        <f t="shared" si="3"/>
        <v>101</v>
      </c>
      <c r="O8" s="3">
        <v>60</v>
      </c>
      <c r="P8" s="3">
        <v>40</v>
      </c>
      <c r="Q8" s="3">
        <f t="shared" si="4"/>
        <v>100</v>
      </c>
      <c r="R8" s="55">
        <v>2</v>
      </c>
      <c r="S8" s="55">
        <v>6</v>
      </c>
      <c r="T8" s="55">
        <f t="shared" ref="T8:T9" si="5">SUM(R8+S8)</f>
        <v>8</v>
      </c>
      <c r="U8" s="56">
        <f>H8-K8+N8-Q8+T8</f>
        <v>-49</v>
      </c>
    </row>
    <row r="9" spans="1:21" ht="36.75" customHeight="1" x14ac:dyDescent="0.2">
      <c r="A9" s="67" t="s">
        <v>12</v>
      </c>
      <c r="B9" s="56">
        <v>10408</v>
      </c>
      <c r="C9" s="56">
        <v>11492</v>
      </c>
      <c r="D9" s="56">
        <v>11339</v>
      </c>
      <c r="E9" s="56">
        <f t="shared" si="0"/>
        <v>22831</v>
      </c>
      <c r="F9" s="3">
        <v>2</v>
      </c>
      <c r="G9" s="3">
        <v>4</v>
      </c>
      <c r="H9" s="3">
        <f t="shared" si="1"/>
        <v>6</v>
      </c>
      <c r="I9" s="3">
        <v>23</v>
      </c>
      <c r="J9" s="3">
        <v>19</v>
      </c>
      <c r="K9" s="3">
        <f t="shared" si="2"/>
        <v>42</v>
      </c>
      <c r="L9" s="3">
        <v>20</v>
      </c>
      <c r="M9" s="3">
        <v>21</v>
      </c>
      <c r="N9" s="3">
        <f t="shared" si="3"/>
        <v>41</v>
      </c>
      <c r="O9" s="3">
        <v>32</v>
      </c>
      <c r="P9" s="3">
        <v>19</v>
      </c>
      <c r="Q9" s="3">
        <f t="shared" si="4"/>
        <v>51</v>
      </c>
      <c r="R9" s="55">
        <v>6</v>
      </c>
      <c r="S9" s="55">
        <v>-1</v>
      </c>
      <c r="T9" s="55">
        <f t="shared" si="5"/>
        <v>5</v>
      </c>
      <c r="U9" s="56">
        <f t="shared" ref="U9:U13" si="6">H9-K9+N9-Q9+T9</f>
        <v>-41</v>
      </c>
    </row>
    <row r="10" spans="1:21" ht="36.75" customHeight="1" x14ac:dyDescent="0.2">
      <c r="A10" s="67" t="s">
        <v>13</v>
      </c>
      <c r="B10" s="56">
        <v>9365</v>
      </c>
      <c r="C10" s="56">
        <v>10741</v>
      </c>
      <c r="D10" s="56">
        <v>11295</v>
      </c>
      <c r="E10" s="56">
        <f t="shared" si="0"/>
        <v>22036</v>
      </c>
      <c r="F10" s="3">
        <v>2</v>
      </c>
      <c r="G10" s="3">
        <v>2</v>
      </c>
      <c r="H10" s="3">
        <f t="shared" si="1"/>
        <v>4</v>
      </c>
      <c r="I10" s="3">
        <v>10</v>
      </c>
      <c r="J10" s="3">
        <v>9</v>
      </c>
      <c r="K10" s="3">
        <f t="shared" si="2"/>
        <v>19</v>
      </c>
      <c r="L10" s="3">
        <v>24</v>
      </c>
      <c r="M10" s="3">
        <v>23</v>
      </c>
      <c r="N10" s="3">
        <f t="shared" si="3"/>
        <v>47</v>
      </c>
      <c r="O10" s="3">
        <v>22</v>
      </c>
      <c r="P10" s="3">
        <v>21</v>
      </c>
      <c r="Q10" s="3">
        <f t="shared" si="4"/>
        <v>43</v>
      </c>
      <c r="R10" s="55">
        <v>5</v>
      </c>
      <c r="S10" s="55">
        <v>-3</v>
      </c>
      <c r="T10" s="55">
        <f>SUM(R10+S10)</f>
        <v>2</v>
      </c>
      <c r="U10" s="56">
        <f t="shared" si="6"/>
        <v>-9</v>
      </c>
    </row>
    <row r="11" spans="1:21" ht="36.75" customHeight="1" x14ac:dyDescent="0.2">
      <c r="A11" s="67" t="s">
        <v>14</v>
      </c>
      <c r="B11" s="56">
        <v>3690</v>
      </c>
      <c r="C11" s="56">
        <v>4565</v>
      </c>
      <c r="D11" s="56">
        <v>4740</v>
      </c>
      <c r="E11" s="56">
        <f t="shared" si="0"/>
        <v>9305</v>
      </c>
      <c r="F11" s="3">
        <v>2</v>
      </c>
      <c r="G11" s="3">
        <v>2</v>
      </c>
      <c r="H11" s="3">
        <f t="shared" si="1"/>
        <v>4</v>
      </c>
      <c r="I11" s="3">
        <v>6</v>
      </c>
      <c r="J11" s="3">
        <v>5</v>
      </c>
      <c r="K11" s="3">
        <f t="shared" si="2"/>
        <v>11</v>
      </c>
      <c r="L11" s="3">
        <v>3</v>
      </c>
      <c r="M11" s="3">
        <v>8</v>
      </c>
      <c r="N11" s="3">
        <f t="shared" si="3"/>
        <v>11</v>
      </c>
      <c r="O11" s="3">
        <v>7</v>
      </c>
      <c r="P11" s="3">
        <v>6</v>
      </c>
      <c r="Q11" s="3">
        <f t="shared" si="4"/>
        <v>13</v>
      </c>
      <c r="R11" s="55">
        <v>6</v>
      </c>
      <c r="S11" s="55">
        <v>6</v>
      </c>
      <c r="T11" s="55">
        <f>SUM(R11+S11)</f>
        <v>12</v>
      </c>
      <c r="U11" s="56">
        <f t="shared" si="6"/>
        <v>3</v>
      </c>
    </row>
    <row r="12" spans="1:21" ht="36.75" customHeight="1" x14ac:dyDescent="0.2">
      <c r="A12" s="67" t="s">
        <v>15</v>
      </c>
      <c r="B12" s="56">
        <v>429</v>
      </c>
      <c r="C12" s="56">
        <v>471</v>
      </c>
      <c r="D12" s="56">
        <v>530</v>
      </c>
      <c r="E12" s="56">
        <f t="shared" si="0"/>
        <v>1001</v>
      </c>
      <c r="F12" s="3">
        <v>0</v>
      </c>
      <c r="G12" s="3">
        <v>1</v>
      </c>
      <c r="H12" s="3">
        <f t="shared" si="1"/>
        <v>1</v>
      </c>
      <c r="I12" s="3">
        <v>3</v>
      </c>
      <c r="J12" s="3">
        <v>0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1</v>
      </c>
      <c r="P12" s="3">
        <v>0</v>
      </c>
      <c r="Q12" s="3">
        <f t="shared" si="4"/>
        <v>1</v>
      </c>
      <c r="R12" s="55">
        <v>-1</v>
      </c>
      <c r="S12" s="55">
        <v>1</v>
      </c>
      <c r="T12" s="55">
        <f>SUM(R12+S12)</f>
        <v>0</v>
      </c>
      <c r="U12" s="56">
        <f t="shared" si="6"/>
        <v>-3</v>
      </c>
    </row>
    <row r="13" spans="1:21" ht="36.75" customHeight="1" thickBot="1" x14ac:dyDescent="0.25">
      <c r="A13" s="4" t="s">
        <v>17</v>
      </c>
      <c r="B13" s="68">
        <v>5076</v>
      </c>
      <c r="C13" s="68">
        <v>6380</v>
      </c>
      <c r="D13" s="68">
        <v>6653</v>
      </c>
      <c r="E13" s="56">
        <f t="shared" si="0"/>
        <v>13033</v>
      </c>
      <c r="F13" s="5">
        <v>2</v>
      </c>
      <c r="G13" s="5">
        <v>2</v>
      </c>
      <c r="H13" s="5">
        <f t="shared" si="1"/>
        <v>4</v>
      </c>
      <c r="I13" s="5">
        <v>7</v>
      </c>
      <c r="J13" s="5">
        <v>6</v>
      </c>
      <c r="K13" s="5">
        <f t="shared" si="2"/>
        <v>13</v>
      </c>
      <c r="L13" s="5">
        <v>16</v>
      </c>
      <c r="M13" s="5">
        <v>9</v>
      </c>
      <c r="N13" s="5">
        <f t="shared" si="3"/>
        <v>25</v>
      </c>
      <c r="O13" s="5">
        <v>9</v>
      </c>
      <c r="P13" s="5">
        <v>14</v>
      </c>
      <c r="Q13" s="5">
        <f t="shared" si="4"/>
        <v>23</v>
      </c>
      <c r="R13" s="57">
        <v>-5</v>
      </c>
      <c r="S13" s="57">
        <v>-6</v>
      </c>
      <c r="T13" s="55">
        <f t="shared" ref="T13" si="7">SUM(R13+S13)</f>
        <v>-11</v>
      </c>
      <c r="U13" s="56">
        <f t="shared" si="6"/>
        <v>-18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77148</v>
      </c>
      <c r="C14" s="58">
        <f>SUM(C7:C13)</f>
        <v>85140</v>
      </c>
      <c r="D14" s="58">
        <f>SUM(D7:D13)</f>
        <v>85672</v>
      </c>
      <c r="E14" s="7">
        <f>C14+D14</f>
        <v>170812</v>
      </c>
      <c r="F14" s="7">
        <f>SUM(F7:F13)</f>
        <v>26</v>
      </c>
      <c r="G14" s="7">
        <f>SUM(G7:G13)</f>
        <v>27</v>
      </c>
      <c r="H14" s="7">
        <f t="shared" si="1"/>
        <v>53</v>
      </c>
      <c r="I14" s="7">
        <f t="shared" ref="I14:Q14" si="8">SUM(I7:I13)</f>
        <v>109</v>
      </c>
      <c r="J14" s="7">
        <f t="shared" si="8"/>
        <v>102</v>
      </c>
      <c r="K14" s="7">
        <f t="shared" si="8"/>
        <v>211</v>
      </c>
      <c r="L14" s="7">
        <f>SUM(L7:L13)</f>
        <v>154</v>
      </c>
      <c r="M14" s="7">
        <f t="shared" si="8"/>
        <v>118</v>
      </c>
      <c r="N14" s="7">
        <f>SUM(N7:N13)</f>
        <v>272</v>
      </c>
      <c r="O14" s="7">
        <f t="shared" si="8"/>
        <v>194</v>
      </c>
      <c r="P14" s="7">
        <f t="shared" si="8"/>
        <v>127</v>
      </c>
      <c r="Q14" s="7">
        <f t="shared" si="8"/>
        <v>321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-207</v>
      </c>
    </row>
    <row r="15" spans="1:21" ht="36.75" customHeight="1" thickTop="1" x14ac:dyDescent="0.2">
      <c r="A15" s="61" t="s">
        <v>49</v>
      </c>
      <c r="B15" s="62">
        <f>B14-B16</f>
        <v>-49</v>
      </c>
      <c r="C15" s="62">
        <f>C14-C16</f>
        <v>-123</v>
      </c>
      <c r="D15" s="62">
        <f>D14-D16</f>
        <v>-84</v>
      </c>
      <c r="E15" s="62">
        <f>C15+D15</f>
        <v>-207</v>
      </c>
      <c r="F15" s="107">
        <f>H14-K14</f>
        <v>-158</v>
      </c>
      <c r="G15" s="108"/>
      <c r="H15" s="108"/>
      <c r="I15" s="108"/>
      <c r="J15" s="108"/>
      <c r="K15" s="109"/>
      <c r="L15" s="107">
        <f>N14-Q14</f>
        <v>-49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77197</v>
      </c>
      <c r="C16" s="70">
        <v>85263</v>
      </c>
      <c r="D16" s="70">
        <v>85756</v>
      </c>
      <c r="E16" s="69">
        <v>171019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FAB6-78EE-4919-BB3B-F99700A08CBD}">
  <sheetPr>
    <pageSetUpPr fitToPage="1"/>
  </sheetPr>
  <dimension ref="A1:U20"/>
  <sheetViews>
    <sheetView showGridLines="0" topLeftCell="A9" zoomScale="85" zoomScaleNormal="85" workbookViewId="0">
      <selection activeCell="F7" sqref="F7:T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7" width="6" style="2" customWidth="1"/>
    <col min="18" max="19" width="6.109375" style="2" customWidth="1"/>
    <col min="20" max="20" width="7.88671875" style="2" bestFit="1" customWidth="1"/>
    <col min="21" max="21" width="7" style="2" customWidth="1"/>
    <col min="22" max="16384" width="9" style="2"/>
  </cols>
  <sheetData>
    <row r="1" spans="1:21" ht="25.8" x14ac:dyDescent="0.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3" spans="1:21" x14ac:dyDescent="0.2">
      <c r="Q3" s="53"/>
      <c r="U3" s="54" t="s">
        <v>66</v>
      </c>
    </row>
    <row r="4" spans="1:21" x14ac:dyDescent="0.2">
      <c r="A4" s="101"/>
      <c r="B4" s="101" t="s">
        <v>46</v>
      </c>
      <c r="C4" s="101" t="s">
        <v>47</v>
      </c>
      <c r="D4" s="101"/>
      <c r="E4" s="101"/>
      <c r="F4" s="101" t="s">
        <v>0</v>
      </c>
      <c r="G4" s="101"/>
      <c r="H4" s="101"/>
      <c r="I4" s="101"/>
      <c r="J4" s="101"/>
      <c r="K4" s="101"/>
      <c r="L4" s="101" t="s">
        <v>1</v>
      </c>
      <c r="M4" s="101"/>
      <c r="N4" s="101"/>
      <c r="O4" s="101"/>
      <c r="P4" s="101"/>
      <c r="Q4" s="101"/>
      <c r="R4" s="101" t="s">
        <v>2</v>
      </c>
      <c r="S4" s="101"/>
      <c r="T4" s="101"/>
      <c r="U4" s="105" t="s">
        <v>53</v>
      </c>
    </row>
    <row r="5" spans="1:21" x14ac:dyDescent="0.2">
      <c r="A5" s="101"/>
      <c r="B5" s="101"/>
      <c r="C5" s="101"/>
      <c r="D5" s="101"/>
      <c r="E5" s="101"/>
      <c r="F5" s="101" t="s">
        <v>3</v>
      </c>
      <c r="G5" s="101"/>
      <c r="H5" s="101"/>
      <c r="I5" s="101" t="s">
        <v>4</v>
      </c>
      <c r="J5" s="101"/>
      <c r="K5" s="101"/>
      <c r="L5" s="101" t="s">
        <v>5</v>
      </c>
      <c r="M5" s="101"/>
      <c r="N5" s="101"/>
      <c r="O5" s="101" t="s">
        <v>6</v>
      </c>
      <c r="P5" s="101"/>
      <c r="Q5" s="101"/>
      <c r="R5" s="101" t="s">
        <v>7</v>
      </c>
      <c r="S5" s="101"/>
      <c r="T5" s="101"/>
      <c r="U5" s="106"/>
    </row>
    <row r="6" spans="1:21" x14ac:dyDescent="0.2">
      <c r="A6" s="101"/>
      <c r="B6" s="101"/>
      <c r="C6" s="67" t="s">
        <v>8</v>
      </c>
      <c r="D6" s="67" t="s">
        <v>9</v>
      </c>
      <c r="E6" s="67" t="s">
        <v>48</v>
      </c>
      <c r="F6" s="67" t="s">
        <v>8</v>
      </c>
      <c r="G6" s="67" t="s">
        <v>9</v>
      </c>
      <c r="H6" s="67" t="s">
        <v>10</v>
      </c>
      <c r="I6" s="67" t="s">
        <v>8</v>
      </c>
      <c r="J6" s="67" t="s">
        <v>9</v>
      </c>
      <c r="K6" s="67" t="s">
        <v>10</v>
      </c>
      <c r="L6" s="67" t="s">
        <v>8</v>
      </c>
      <c r="M6" s="67" t="s">
        <v>9</v>
      </c>
      <c r="N6" s="67" t="s">
        <v>10</v>
      </c>
      <c r="O6" s="67" t="s">
        <v>8</v>
      </c>
      <c r="P6" s="67" t="s">
        <v>9</v>
      </c>
      <c r="Q6" s="67" t="s">
        <v>10</v>
      </c>
      <c r="R6" s="67" t="s">
        <v>8</v>
      </c>
      <c r="S6" s="67" t="s">
        <v>9</v>
      </c>
      <c r="T6" s="67" t="s">
        <v>10</v>
      </c>
      <c r="U6" s="106"/>
    </row>
    <row r="7" spans="1:21" ht="36.75" customHeight="1" x14ac:dyDescent="0.2">
      <c r="A7" s="67" t="s">
        <v>11</v>
      </c>
      <c r="B7" s="56">
        <v>20314</v>
      </c>
      <c r="C7" s="56">
        <v>21107</v>
      </c>
      <c r="D7" s="56">
        <v>20703</v>
      </c>
      <c r="E7" s="56">
        <f t="shared" ref="E7:E13" si="0">SUM(C7:D7)</f>
        <v>41810</v>
      </c>
      <c r="F7" s="3">
        <v>6</v>
      </c>
      <c r="G7" s="3">
        <v>8</v>
      </c>
      <c r="H7" s="3">
        <f t="shared" ref="H7:H14" si="1">SUM(F7+G7)</f>
        <v>14</v>
      </c>
      <c r="I7" s="3">
        <v>34</v>
      </c>
      <c r="J7" s="3">
        <v>28</v>
      </c>
      <c r="K7" s="3">
        <f t="shared" ref="K7:K13" si="2">SUM(I7+J7)</f>
        <v>62</v>
      </c>
      <c r="L7" s="3">
        <v>42</v>
      </c>
      <c r="M7" s="3">
        <v>33</v>
      </c>
      <c r="N7" s="3">
        <f t="shared" ref="N7:N13" si="3">SUM(L7+M7)</f>
        <v>75</v>
      </c>
      <c r="O7" s="3">
        <v>53</v>
      </c>
      <c r="P7" s="3">
        <v>28</v>
      </c>
      <c r="Q7" s="3">
        <f t="shared" ref="Q7:Q13" si="4">SUM(O7+P7)</f>
        <v>81</v>
      </c>
      <c r="R7" s="55">
        <v>-6</v>
      </c>
      <c r="S7" s="55">
        <v>-20</v>
      </c>
      <c r="T7" s="55">
        <f>SUM(R7+S7)</f>
        <v>-26</v>
      </c>
      <c r="U7" s="56">
        <f>H7-K7+N7-Q7+T7</f>
        <v>-80</v>
      </c>
    </row>
    <row r="8" spans="1:21" ht="36.75" customHeight="1" x14ac:dyDescent="0.2">
      <c r="A8" s="67" t="s">
        <v>18</v>
      </c>
      <c r="B8" s="56">
        <v>27917</v>
      </c>
      <c r="C8" s="56">
        <v>30469</v>
      </c>
      <c r="D8" s="56">
        <v>30466</v>
      </c>
      <c r="E8" s="56">
        <f t="shared" si="0"/>
        <v>60935</v>
      </c>
      <c r="F8" s="3">
        <v>19</v>
      </c>
      <c r="G8" s="3">
        <v>14</v>
      </c>
      <c r="H8" s="3">
        <f t="shared" si="1"/>
        <v>33</v>
      </c>
      <c r="I8" s="3">
        <v>44</v>
      </c>
      <c r="J8" s="3">
        <v>38</v>
      </c>
      <c r="K8" s="3">
        <f t="shared" si="2"/>
        <v>82</v>
      </c>
      <c r="L8" s="3">
        <v>56</v>
      </c>
      <c r="M8" s="3">
        <v>50</v>
      </c>
      <c r="N8" s="3">
        <f t="shared" si="3"/>
        <v>106</v>
      </c>
      <c r="O8" s="3">
        <v>82</v>
      </c>
      <c r="P8" s="3">
        <v>52</v>
      </c>
      <c r="Q8" s="3">
        <f t="shared" si="4"/>
        <v>134</v>
      </c>
      <c r="R8" s="55">
        <v>4</v>
      </c>
      <c r="S8" s="55">
        <v>5</v>
      </c>
      <c r="T8" s="55">
        <f t="shared" ref="T8:T9" si="5">SUM(R8+S8)</f>
        <v>9</v>
      </c>
      <c r="U8" s="56">
        <f>H8-K8+N8-Q8+T8</f>
        <v>-68</v>
      </c>
    </row>
    <row r="9" spans="1:21" ht="36.75" customHeight="1" x14ac:dyDescent="0.2">
      <c r="A9" s="67" t="s">
        <v>12</v>
      </c>
      <c r="B9" s="56">
        <v>10423</v>
      </c>
      <c r="C9" s="56">
        <v>11519</v>
      </c>
      <c r="D9" s="56">
        <v>11353</v>
      </c>
      <c r="E9" s="56">
        <f t="shared" si="0"/>
        <v>22872</v>
      </c>
      <c r="F9" s="3">
        <v>6</v>
      </c>
      <c r="G9" s="3">
        <v>4</v>
      </c>
      <c r="H9" s="3">
        <f t="shared" si="1"/>
        <v>10</v>
      </c>
      <c r="I9" s="3">
        <v>22</v>
      </c>
      <c r="J9" s="3">
        <v>13</v>
      </c>
      <c r="K9" s="3">
        <f t="shared" si="2"/>
        <v>35</v>
      </c>
      <c r="L9" s="3">
        <v>19</v>
      </c>
      <c r="M9" s="3">
        <v>14</v>
      </c>
      <c r="N9" s="3">
        <f t="shared" si="3"/>
        <v>33</v>
      </c>
      <c r="O9" s="3">
        <v>17</v>
      </c>
      <c r="P9" s="3">
        <v>15</v>
      </c>
      <c r="Q9" s="3">
        <f t="shared" si="4"/>
        <v>32</v>
      </c>
      <c r="R9" s="55">
        <v>8</v>
      </c>
      <c r="S9" s="55">
        <v>9</v>
      </c>
      <c r="T9" s="55">
        <f t="shared" si="5"/>
        <v>17</v>
      </c>
      <c r="U9" s="56">
        <f t="shared" ref="U9:U13" si="6">H9-K9+N9-Q9+T9</f>
        <v>-7</v>
      </c>
    </row>
    <row r="10" spans="1:21" ht="36.75" customHeight="1" x14ac:dyDescent="0.2">
      <c r="A10" s="67" t="s">
        <v>13</v>
      </c>
      <c r="B10" s="56">
        <v>9354</v>
      </c>
      <c r="C10" s="56">
        <v>10742</v>
      </c>
      <c r="D10" s="56">
        <v>11303</v>
      </c>
      <c r="E10" s="56">
        <f t="shared" si="0"/>
        <v>22045</v>
      </c>
      <c r="F10" s="3">
        <v>3</v>
      </c>
      <c r="G10" s="3">
        <v>6</v>
      </c>
      <c r="H10" s="3">
        <f t="shared" si="1"/>
        <v>9</v>
      </c>
      <c r="I10" s="3">
        <v>15</v>
      </c>
      <c r="J10" s="3">
        <v>12</v>
      </c>
      <c r="K10" s="3">
        <f t="shared" si="2"/>
        <v>27</v>
      </c>
      <c r="L10" s="3">
        <v>18</v>
      </c>
      <c r="M10" s="3">
        <v>12</v>
      </c>
      <c r="N10" s="3">
        <f t="shared" si="3"/>
        <v>30</v>
      </c>
      <c r="O10" s="3">
        <v>18</v>
      </c>
      <c r="P10" s="3">
        <v>15</v>
      </c>
      <c r="Q10" s="3">
        <f t="shared" si="4"/>
        <v>33</v>
      </c>
      <c r="R10" s="55">
        <v>4</v>
      </c>
      <c r="S10" s="55">
        <v>2</v>
      </c>
      <c r="T10" s="55">
        <f>SUM(R10+S10)</f>
        <v>6</v>
      </c>
      <c r="U10" s="56">
        <f t="shared" si="6"/>
        <v>-15</v>
      </c>
    </row>
    <row r="11" spans="1:21" ht="36.75" customHeight="1" x14ac:dyDescent="0.2">
      <c r="A11" s="67" t="s">
        <v>14</v>
      </c>
      <c r="B11" s="56">
        <v>3688</v>
      </c>
      <c r="C11" s="56">
        <v>4567</v>
      </c>
      <c r="D11" s="56">
        <v>4735</v>
      </c>
      <c r="E11" s="56">
        <f t="shared" si="0"/>
        <v>9302</v>
      </c>
      <c r="F11" s="3">
        <v>3</v>
      </c>
      <c r="G11" s="3">
        <v>4</v>
      </c>
      <c r="H11" s="3">
        <f t="shared" si="1"/>
        <v>7</v>
      </c>
      <c r="I11" s="3">
        <v>8</v>
      </c>
      <c r="J11" s="3">
        <v>8</v>
      </c>
      <c r="K11" s="3">
        <f t="shared" si="2"/>
        <v>16</v>
      </c>
      <c r="L11" s="3">
        <v>5</v>
      </c>
      <c r="M11" s="3">
        <v>7</v>
      </c>
      <c r="N11" s="3">
        <f t="shared" si="3"/>
        <v>12</v>
      </c>
      <c r="O11" s="3">
        <v>9</v>
      </c>
      <c r="P11" s="3">
        <v>11</v>
      </c>
      <c r="Q11" s="3">
        <f t="shared" si="4"/>
        <v>20</v>
      </c>
      <c r="R11" s="55">
        <v>-8</v>
      </c>
      <c r="S11" s="55">
        <v>4</v>
      </c>
      <c r="T11" s="55">
        <f>SUM(R11+S11)</f>
        <v>-4</v>
      </c>
      <c r="U11" s="56">
        <f t="shared" si="6"/>
        <v>-21</v>
      </c>
    </row>
    <row r="12" spans="1:21" ht="36.75" customHeight="1" x14ac:dyDescent="0.2">
      <c r="A12" s="67" t="s">
        <v>15</v>
      </c>
      <c r="B12" s="56">
        <v>429</v>
      </c>
      <c r="C12" s="56">
        <v>476</v>
      </c>
      <c r="D12" s="56">
        <v>528</v>
      </c>
      <c r="E12" s="56">
        <f t="shared" si="0"/>
        <v>1004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4</v>
      </c>
      <c r="K12" s="3">
        <f t="shared" si="2"/>
        <v>5</v>
      </c>
      <c r="L12" s="3">
        <v>0</v>
      </c>
      <c r="M12" s="3">
        <v>2</v>
      </c>
      <c r="N12" s="3">
        <f t="shared" si="3"/>
        <v>2</v>
      </c>
      <c r="O12" s="3">
        <v>0</v>
      </c>
      <c r="P12" s="3">
        <v>0</v>
      </c>
      <c r="Q12" s="3">
        <f t="shared" si="4"/>
        <v>0</v>
      </c>
      <c r="R12" s="55">
        <v>-2</v>
      </c>
      <c r="S12" s="55">
        <v>1</v>
      </c>
      <c r="T12" s="55">
        <f>SUM(R12+S12)</f>
        <v>-1</v>
      </c>
      <c r="U12" s="56">
        <f t="shared" si="6"/>
        <v>-4</v>
      </c>
    </row>
    <row r="13" spans="1:21" ht="36.75" customHeight="1" thickBot="1" x14ac:dyDescent="0.25">
      <c r="A13" s="4" t="s">
        <v>17</v>
      </c>
      <c r="B13" s="68">
        <v>5072</v>
      </c>
      <c r="C13" s="68">
        <v>6383</v>
      </c>
      <c r="D13" s="68">
        <v>6668</v>
      </c>
      <c r="E13" s="56">
        <f t="shared" si="0"/>
        <v>13051</v>
      </c>
      <c r="F13" s="5">
        <v>2</v>
      </c>
      <c r="G13" s="5">
        <v>6</v>
      </c>
      <c r="H13" s="5">
        <f t="shared" si="1"/>
        <v>8</v>
      </c>
      <c r="I13" s="5">
        <v>9</v>
      </c>
      <c r="J13" s="5">
        <v>8</v>
      </c>
      <c r="K13" s="5">
        <f t="shared" si="2"/>
        <v>17</v>
      </c>
      <c r="L13" s="5">
        <v>13</v>
      </c>
      <c r="M13" s="5">
        <v>14</v>
      </c>
      <c r="N13" s="5">
        <f t="shared" si="3"/>
        <v>27</v>
      </c>
      <c r="O13" s="5">
        <v>16</v>
      </c>
      <c r="P13" s="5">
        <v>10</v>
      </c>
      <c r="Q13" s="5">
        <f t="shared" si="4"/>
        <v>26</v>
      </c>
      <c r="R13" s="57">
        <v>0</v>
      </c>
      <c r="S13" s="57">
        <v>-1</v>
      </c>
      <c r="T13" s="55">
        <f t="shared" ref="T13" si="7">SUM(R13+S13)</f>
        <v>-1</v>
      </c>
      <c r="U13" s="56">
        <f t="shared" si="6"/>
        <v>-9</v>
      </c>
    </row>
    <row r="14" spans="1:21" s="60" customFormat="1" ht="36.75" customHeight="1" thickTop="1" thickBot="1" x14ac:dyDescent="0.25">
      <c r="A14" s="6" t="s">
        <v>16</v>
      </c>
      <c r="B14" s="7">
        <f>SUM(B7:B13)</f>
        <v>77197</v>
      </c>
      <c r="C14" s="58">
        <f>SUM(C7:C13)</f>
        <v>85263</v>
      </c>
      <c r="D14" s="58">
        <f>SUM(D7:D13)</f>
        <v>85756</v>
      </c>
      <c r="E14" s="7">
        <f>C14+D14</f>
        <v>171019</v>
      </c>
      <c r="F14" s="7">
        <f>SUM(F7:F13)</f>
        <v>39</v>
      </c>
      <c r="G14" s="7">
        <f>SUM(G7:G13)</f>
        <v>42</v>
      </c>
      <c r="H14" s="7">
        <f t="shared" si="1"/>
        <v>81</v>
      </c>
      <c r="I14" s="7">
        <f t="shared" ref="I14:Q14" si="8">SUM(I7:I13)</f>
        <v>133</v>
      </c>
      <c r="J14" s="7">
        <f t="shared" si="8"/>
        <v>111</v>
      </c>
      <c r="K14" s="7">
        <f t="shared" si="8"/>
        <v>244</v>
      </c>
      <c r="L14" s="7">
        <f>SUM(L7:L13)</f>
        <v>153</v>
      </c>
      <c r="M14" s="7">
        <f t="shared" si="8"/>
        <v>132</v>
      </c>
      <c r="N14" s="7">
        <f>SUM(N7:N13)</f>
        <v>285</v>
      </c>
      <c r="O14" s="7">
        <f t="shared" si="8"/>
        <v>195</v>
      </c>
      <c r="P14" s="7">
        <f t="shared" si="8"/>
        <v>131</v>
      </c>
      <c r="Q14" s="7">
        <f t="shared" si="8"/>
        <v>326</v>
      </c>
      <c r="R14" s="7">
        <f>SUM(R7:R13)</f>
        <v>0</v>
      </c>
      <c r="S14" s="7">
        <f>SUM(S7:S13)</f>
        <v>0</v>
      </c>
      <c r="T14" s="7">
        <f>SUM(T7:T13)</f>
        <v>0</v>
      </c>
      <c r="U14" s="59">
        <f>SUM(U7:U13)</f>
        <v>-204</v>
      </c>
    </row>
    <row r="15" spans="1:21" ht="36.75" customHeight="1" thickTop="1" x14ac:dyDescent="0.2">
      <c r="A15" s="61" t="s">
        <v>49</v>
      </c>
      <c r="B15" s="62">
        <f>B14-B16</f>
        <v>-58</v>
      </c>
      <c r="C15" s="62">
        <f>C14-C16</f>
        <v>-136</v>
      </c>
      <c r="D15" s="62">
        <f>D14-D16</f>
        <v>-68</v>
      </c>
      <c r="E15" s="62">
        <f>C15+D15</f>
        <v>-204</v>
      </c>
      <c r="F15" s="107">
        <f>H14-K14</f>
        <v>-163</v>
      </c>
      <c r="G15" s="108"/>
      <c r="H15" s="108"/>
      <c r="I15" s="108"/>
      <c r="J15" s="108"/>
      <c r="K15" s="109"/>
      <c r="L15" s="107">
        <f>N14-Q14</f>
        <v>-41</v>
      </c>
      <c r="M15" s="108"/>
      <c r="N15" s="108"/>
      <c r="O15" s="108"/>
      <c r="P15" s="108"/>
      <c r="Q15" s="109"/>
      <c r="R15" s="63"/>
      <c r="S15" s="64" t="s">
        <v>50</v>
      </c>
      <c r="T15" s="64"/>
      <c r="U15" s="65"/>
    </row>
    <row r="16" spans="1:21" ht="36.75" customHeight="1" x14ac:dyDescent="0.2">
      <c r="A16" s="66" t="s">
        <v>51</v>
      </c>
      <c r="B16" s="69">
        <v>77255</v>
      </c>
      <c r="C16" s="70">
        <v>85399</v>
      </c>
      <c r="D16" s="70">
        <v>85824</v>
      </c>
      <c r="E16" s="69">
        <v>171223</v>
      </c>
      <c r="G16" s="102" t="s">
        <v>59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">
      <c r="A17" s="5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x14ac:dyDescent="0.2">
      <c r="A18" s="5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x14ac:dyDescent="0.2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x14ac:dyDescent="0.2">
      <c r="A20" s="5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R4人口動態</vt:lpstr>
      <vt:lpstr>R4人口動態（管内別）</vt:lpstr>
      <vt:lpstr>R5.1.1</vt:lpstr>
      <vt:lpstr>R4.12.1</vt:lpstr>
      <vt:lpstr>R4.11.1</vt:lpstr>
      <vt:lpstr>R4.10.1</vt:lpstr>
      <vt:lpstr>R4.9.1</vt:lpstr>
      <vt:lpstr>R4.8.1</vt:lpstr>
      <vt:lpstr>R4.7.1</vt:lpstr>
      <vt:lpstr>R4.6.1</vt:lpstr>
      <vt:lpstr>R4.5.1</vt:lpstr>
      <vt:lpstr>R4.4.1</vt:lpstr>
      <vt:lpstr>R4.3.1</vt:lpstr>
      <vt:lpstr>R4.2.1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2023-01-04T01:12:09Z</cp:lastPrinted>
  <dcterms:created xsi:type="dcterms:W3CDTF">2005-01-07T01:44:50Z</dcterms:created>
  <dcterms:modified xsi:type="dcterms:W3CDTF">2023-01-04T01:14:09Z</dcterms:modified>
</cp:coreProperties>
</file>