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０２庶務統計係\02統計\010　常住人口\R03\日立市の世帯数と常住人口\"/>
    </mc:Choice>
  </mc:AlternateContent>
  <bookViews>
    <workbookView xWindow="240" yWindow="180" windowWidth="14700" windowHeight="7005" tabRatio="619" activeTab="2"/>
  </bookViews>
  <sheets>
    <sheet name="R3人口動態" sheetId="195" r:id="rId1"/>
    <sheet name="R3人口動態（管内別）" sheetId="196" r:id="rId2"/>
    <sheet name="R4.1.1" sheetId="197" r:id="rId3"/>
    <sheet name="R3.12.1" sheetId="194" r:id="rId4"/>
    <sheet name="R3.11.1" sheetId="193" r:id="rId5"/>
    <sheet name="R3.10.1" sheetId="192" r:id="rId6"/>
    <sheet name="R3.9.1" sheetId="183" r:id="rId7"/>
    <sheet name="R3.8.1" sheetId="191" r:id="rId8"/>
    <sheet name="R3.7.1" sheetId="190" r:id="rId9"/>
    <sheet name="R3.6.1" sheetId="189" r:id="rId10"/>
    <sheet name="R3.5.1" sheetId="188" r:id="rId11"/>
    <sheet name="R3.4.1" sheetId="187" r:id="rId12"/>
    <sheet name="R3.3.1" sheetId="186" r:id="rId13"/>
    <sheet name="R3.2.1" sheetId="185" r:id="rId14"/>
    <sheet name="R3.1.1" sheetId="184" r:id="rId15"/>
  </sheets>
  <calcPr calcId="162913" concurrentManualCount="2"/>
</workbook>
</file>

<file path=xl/calcChain.xml><?xml version="1.0" encoding="utf-8"?>
<calcChain xmlns="http://schemas.openxmlformats.org/spreadsheetml/2006/main">
  <c r="S14" i="197" l="1"/>
  <c r="R14" i="197"/>
  <c r="P14" i="197"/>
  <c r="O14" i="197"/>
  <c r="M14" i="197"/>
  <c r="L14" i="197"/>
  <c r="J14" i="197"/>
  <c r="I14" i="197"/>
  <c r="G14" i="197"/>
  <c r="F14" i="197"/>
  <c r="H14" i="197" s="1"/>
  <c r="D14" i="197"/>
  <c r="D15" i="197" s="1"/>
  <c r="C14" i="197"/>
  <c r="C15" i="197" s="1"/>
  <c r="E15" i="197" s="1"/>
  <c r="B14" i="197"/>
  <c r="B15" i="197" s="1"/>
  <c r="T13" i="197"/>
  <c r="Q13" i="197"/>
  <c r="N13" i="197"/>
  <c r="K13" i="197"/>
  <c r="H13" i="197"/>
  <c r="U13" i="197" s="1"/>
  <c r="E13" i="197"/>
  <c r="T12" i="197"/>
  <c r="Q12" i="197"/>
  <c r="N12" i="197"/>
  <c r="K12" i="197"/>
  <c r="H12" i="197"/>
  <c r="U12" i="197" s="1"/>
  <c r="E12" i="197"/>
  <c r="T11" i="197"/>
  <c r="Q11" i="197"/>
  <c r="N11" i="197"/>
  <c r="K11" i="197"/>
  <c r="H11" i="197"/>
  <c r="U11" i="197" s="1"/>
  <c r="E11" i="197"/>
  <c r="T10" i="197"/>
  <c r="Q10" i="197"/>
  <c r="N10" i="197"/>
  <c r="K10" i="197"/>
  <c r="U10" i="197" s="1"/>
  <c r="H10" i="197"/>
  <c r="E10" i="197"/>
  <c r="T9" i="197"/>
  <c r="Q9" i="197"/>
  <c r="N9" i="197"/>
  <c r="K9" i="197"/>
  <c r="H9" i="197"/>
  <c r="U9" i="197" s="1"/>
  <c r="E9" i="197"/>
  <c r="T8" i="197"/>
  <c r="Q8" i="197"/>
  <c r="N8" i="197"/>
  <c r="K8" i="197"/>
  <c r="U8" i="197" s="1"/>
  <c r="H8" i="197"/>
  <c r="E8" i="197"/>
  <c r="T7" i="197"/>
  <c r="T14" i="197" s="1"/>
  <c r="Q7" i="197"/>
  <c r="Q14" i="197" s="1"/>
  <c r="N7" i="197"/>
  <c r="N14" i="197" s="1"/>
  <c r="L15" i="197" s="1"/>
  <c r="K7" i="197"/>
  <c r="K14" i="197" s="1"/>
  <c r="H7" i="197"/>
  <c r="U7" i="197" s="1"/>
  <c r="U14" i="197" s="1"/>
  <c r="E7" i="197"/>
  <c r="F15" i="197" l="1"/>
  <c r="E14" i="197"/>
  <c r="U13" i="196" l="1"/>
  <c r="T13" i="196"/>
  <c r="S13" i="196"/>
  <c r="R13" i="196"/>
  <c r="Q13" i="196"/>
  <c r="P13" i="196"/>
  <c r="O13" i="196"/>
  <c r="N13" i="196"/>
  <c r="M13" i="196"/>
  <c r="L13" i="196"/>
  <c r="K13" i="196"/>
  <c r="J13" i="196"/>
  <c r="I13" i="196"/>
  <c r="H13" i="196"/>
  <c r="G13" i="196"/>
  <c r="F13" i="196"/>
  <c r="E13" i="196"/>
  <c r="D13" i="196"/>
  <c r="C13" i="196"/>
  <c r="B13" i="196"/>
  <c r="P18" i="195"/>
  <c r="O18" i="195"/>
  <c r="N18" i="195"/>
  <c r="M18" i="195"/>
  <c r="L18" i="195"/>
  <c r="K18" i="195"/>
  <c r="J18" i="195"/>
  <c r="I18" i="195"/>
  <c r="H18" i="195"/>
  <c r="G18" i="195"/>
  <c r="F18" i="195"/>
  <c r="E18" i="195"/>
  <c r="D18" i="195"/>
  <c r="C18" i="195"/>
  <c r="B18" i="195"/>
  <c r="B14" i="193" l="1"/>
  <c r="S14" i="194" l="1"/>
  <c r="R14" i="194"/>
  <c r="P14" i="194"/>
  <c r="O14" i="194"/>
  <c r="M14" i="194"/>
  <c r="L14" i="194"/>
  <c r="J14" i="194"/>
  <c r="I14" i="194"/>
  <c r="G14" i="194"/>
  <c r="F14" i="194"/>
  <c r="D14" i="194"/>
  <c r="D15" i="194" s="1"/>
  <c r="C14" i="194"/>
  <c r="C15" i="194" s="1"/>
  <c r="B14" i="194"/>
  <c r="B15" i="194" s="1"/>
  <c r="T13" i="194"/>
  <c r="Q13" i="194"/>
  <c r="N13" i="194"/>
  <c r="K13" i="194"/>
  <c r="H13" i="194"/>
  <c r="E13" i="194"/>
  <c r="T12" i="194"/>
  <c r="Q12" i="194"/>
  <c r="N12" i="194"/>
  <c r="K12" i="194"/>
  <c r="H12" i="194"/>
  <c r="E12" i="194"/>
  <c r="T11" i="194"/>
  <c r="Q11" i="194"/>
  <c r="N11" i="194"/>
  <c r="K11" i="194"/>
  <c r="H11" i="194"/>
  <c r="E11" i="194"/>
  <c r="T10" i="194"/>
  <c r="Q10" i="194"/>
  <c r="N10" i="194"/>
  <c r="K10" i="194"/>
  <c r="H10" i="194"/>
  <c r="E10" i="194"/>
  <c r="T9" i="194"/>
  <c r="Q9" i="194"/>
  <c r="N9" i="194"/>
  <c r="K9" i="194"/>
  <c r="H9" i="194"/>
  <c r="E9" i="194"/>
  <c r="T8" i="194"/>
  <c r="Q8" i="194"/>
  <c r="N8" i="194"/>
  <c r="K8" i="194"/>
  <c r="H8" i="194"/>
  <c r="E8" i="194"/>
  <c r="T7" i="194"/>
  <c r="T14" i="194" s="1"/>
  <c r="Q7" i="194"/>
  <c r="Q14" i="194" s="1"/>
  <c r="N7" i="194"/>
  <c r="N14" i="194" s="1"/>
  <c r="K7" i="194"/>
  <c r="K14" i="194" s="1"/>
  <c r="H7" i="194"/>
  <c r="E7" i="194"/>
  <c r="L15" i="194" l="1"/>
  <c r="U9" i="194"/>
  <c r="U7" i="194"/>
  <c r="U13" i="194"/>
  <c r="U11" i="194"/>
  <c r="H14" i="194"/>
  <c r="F15" i="194" s="1"/>
  <c r="U8" i="194"/>
  <c r="U10" i="194"/>
  <c r="U12" i="194"/>
  <c r="E15" i="194"/>
  <c r="E14" i="194"/>
  <c r="S14" i="193"/>
  <c r="R14" i="193"/>
  <c r="P14" i="193"/>
  <c r="O14" i="193"/>
  <c r="M14" i="193"/>
  <c r="L14" i="193"/>
  <c r="J14" i="193"/>
  <c r="I14" i="193"/>
  <c r="G14" i="193"/>
  <c r="F14" i="193"/>
  <c r="H14" i="193" s="1"/>
  <c r="D14" i="193"/>
  <c r="D15" i="193" s="1"/>
  <c r="C14" i="193"/>
  <c r="C15" i="193" s="1"/>
  <c r="B15" i="193"/>
  <c r="T13" i="193"/>
  <c r="Q13" i="193"/>
  <c r="N13" i="193"/>
  <c r="K13" i="193"/>
  <c r="H13" i="193"/>
  <c r="U13" i="193" s="1"/>
  <c r="E13" i="193"/>
  <c r="T12" i="193"/>
  <c r="Q12" i="193"/>
  <c r="N12" i="193"/>
  <c r="K12" i="193"/>
  <c r="H12" i="193"/>
  <c r="E12" i="193"/>
  <c r="T11" i="193"/>
  <c r="Q11" i="193"/>
  <c r="N11" i="193"/>
  <c r="K11" i="193"/>
  <c r="H11" i="193"/>
  <c r="U11" i="193" s="1"/>
  <c r="E11" i="193"/>
  <c r="T10" i="193"/>
  <c r="Q10" i="193"/>
  <c r="N10" i="193"/>
  <c r="K10" i="193"/>
  <c r="H10" i="193"/>
  <c r="E10" i="193"/>
  <c r="T9" i="193"/>
  <c r="Q9" i="193"/>
  <c r="N9" i="193"/>
  <c r="K9" i="193"/>
  <c r="H9" i="193"/>
  <c r="U9" i="193" s="1"/>
  <c r="E9" i="193"/>
  <c r="T8" i="193"/>
  <c r="Q8" i="193"/>
  <c r="N8" i="193"/>
  <c r="K8" i="193"/>
  <c r="H8" i="193"/>
  <c r="E8" i="193"/>
  <c r="T7" i="193"/>
  <c r="T14" i="193" s="1"/>
  <c r="Q7" i="193"/>
  <c r="Q14" i="193" s="1"/>
  <c r="N7" i="193"/>
  <c r="N14" i="193" s="1"/>
  <c r="L15" i="193" s="1"/>
  <c r="K7" i="193"/>
  <c r="K14" i="193" s="1"/>
  <c r="H7" i="193"/>
  <c r="E7" i="193"/>
  <c r="F15" i="193" l="1"/>
  <c r="U14" i="194"/>
  <c r="U7" i="193"/>
  <c r="U8" i="193"/>
  <c r="U10" i="193"/>
  <c r="U12" i="193"/>
  <c r="E15" i="193"/>
  <c r="E14" i="193"/>
  <c r="S14" i="192"/>
  <c r="R14" i="192"/>
  <c r="P14" i="192"/>
  <c r="O14" i="192"/>
  <c r="M14" i="192"/>
  <c r="L14" i="192"/>
  <c r="J14" i="192"/>
  <c r="I14" i="192"/>
  <c r="G14" i="192"/>
  <c r="F14" i="192"/>
  <c r="H14" i="192" s="1"/>
  <c r="D14" i="192"/>
  <c r="D15" i="192" s="1"/>
  <c r="C14" i="192"/>
  <c r="C15" i="192" s="1"/>
  <c r="B14" i="192"/>
  <c r="B15" i="192" s="1"/>
  <c r="T13" i="192"/>
  <c r="Q13" i="192"/>
  <c r="N13" i="192"/>
  <c r="K13" i="192"/>
  <c r="H13" i="192"/>
  <c r="U13" i="192" s="1"/>
  <c r="E13" i="192"/>
  <c r="T12" i="192"/>
  <c r="Q12" i="192"/>
  <c r="N12" i="192"/>
  <c r="K12" i="192"/>
  <c r="H12" i="192"/>
  <c r="E12" i="192"/>
  <c r="T11" i="192"/>
  <c r="Q11" i="192"/>
  <c r="N11" i="192"/>
  <c r="K11" i="192"/>
  <c r="H11" i="192"/>
  <c r="U11" i="192" s="1"/>
  <c r="E11" i="192"/>
  <c r="T10" i="192"/>
  <c r="Q10" i="192"/>
  <c r="N10" i="192"/>
  <c r="K10" i="192"/>
  <c r="H10" i="192"/>
  <c r="E10" i="192"/>
  <c r="T9" i="192"/>
  <c r="Q9" i="192"/>
  <c r="N9" i="192"/>
  <c r="K9" i="192"/>
  <c r="H9" i="192"/>
  <c r="U9" i="192" s="1"/>
  <c r="E9" i="192"/>
  <c r="T8" i="192"/>
  <c r="Q8" i="192"/>
  <c r="N8" i="192"/>
  <c r="K8" i="192"/>
  <c r="H8" i="192"/>
  <c r="E8" i="192"/>
  <c r="T7" i="192"/>
  <c r="T14" i="192" s="1"/>
  <c r="Q7" i="192"/>
  <c r="Q14" i="192" s="1"/>
  <c r="N7" i="192"/>
  <c r="N14" i="192" s="1"/>
  <c r="L15" i="192" s="1"/>
  <c r="K7" i="192"/>
  <c r="K14" i="192" s="1"/>
  <c r="H7" i="192"/>
  <c r="E7" i="192"/>
  <c r="E15" i="192" l="1"/>
  <c r="U14" i="193"/>
  <c r="U7" i="192"/>
  <c r="U8" i="192"/>
  <c r="U10" i="192"/>
  <c r="U12" i="192"/>
  <c r="F15" i="192"/>
  <c r="E14" i="192"/>
  <c r="T13" i="191"/>
  <c r="Q13" i="191"/>
  <c r="N13" i="191"/>
  <c r="K13" i="191"/>
  <c r="H13" i="191"/>
  <c r="U13" i="191" s="1"/>
  <c r="E13" i="191"/>
  <c r="T12" i="191"/>
  <c r="Q12" i="191"/>
  <c r="N12" i="191"/>
  <c r="K12" i="191"/>
  <c r="H12" i="191"/>
  <c r="E12" i="191"/>
  <c r="T11" i="191"/>
  <c r="Q11" i="191"/>
  <c r="N11" i="191"/>
  <c r="K11" i="191"/>
  <c r="H11" i="191"/>
  <c r="U11" i="191" s="1"/>
  <c r="E11" i="191"/>
  <c r="T10" i="191"/>
  <c r="Q10" i="191"/>
  <c r="N10" i="191"/>
  <c r="K10" i="191"/>
  <c r="H10" i="191"/>
  <c r="E10" i="191"/>
  <c r="T9" i="191"/>
  <c r="Q9" i="191"/>
  <c r="N9" i="191"/>
  <c r="K9" i="191"/>
  <c r="H9" i="191"/>
  <c r="U9" i="191" s="1"/>
  <c r="E9" i="191"/>
  <c r="T8" i="191"/>
  <c r="Q8" i="191"/>
  <c r="N8" i="191"/>
  <c r="K8" i="191"/>
  <c r="H8" i="191"/>
  <c r="E8" i="191"/>
  <c r="T7" i="191"/>
  <c r="T14" i="191" s="1"/>
  <c r="Q7" i="191"/>
  <c r="N7" i="191"/>
  <c r="N14" i="191" s="1"/>
  <c r="K7" i="191"/>
  <c r="H7" i="191"/>
  <c r="U7" i="191" s="1"/>
  <c r="E7" i="191"/>
  <c r="S14" i="191"/>
  <c r="R14" i="191"/>
  <c r="P14" i="191"/>
  <c r="O14" i="191"/>
  <c r="M14" i="191"/>
  <c r="L14" i="191"/>
  <c r="J14" i="191"/>
  <c r="I14" i="191"/>
  <c r="G14" i="191"/>
  <c r="F14" i="191"/>
  <c r="D14" i="191"/>
  <c r="D15" i="191" s="1"/>
  <c r="C14" i="191"/>
  <c r="C15" i="191" s="1"/>
  <c r="B14" i="191"/>
  <c r="B15" i="191" s="1"/>
  <c r="Q14" i="191"/>
  <c r="T13" i="190"/>
  <c r="Q13" i="190"/>
  <c r="N13" i="190"/>
  <c r="K13" i="190"/>
  <c r="H13" i="190"/>
  <c r="E13" i="190"/>
  <c r="T12" i="190"/>
  <c r="Q12" i="190"/>
  <c r="N12" i="190"/>
  <c r="K12" i="190"/>
  <c r="H12" i="190"/>
  <c r="E12" i="190"/>
  <c r="T11" i="190"/>
  <c r="Q11" i="190"/>
  <c r="N11" i="190"/>
  <c r="K11" i="190"/>
  <c r="H11" i="190"/>
  <c r="E11" i="190"/>
  <c r="T10" i="190"/>
  <c r="Q10" i="190"/>
  <c r="N10" i="190"/>
  <c r="K10" i="190"/>
  <c r="H10" i="190"/>
  <c r="E10" i="190"/>
  <c r="T9" i="190"/>
  <c r="Q9" i="190"/>
  <c r="N9" i="190"/>
  <c r="K9" i="190"/>
  <c r="H9" i="190"/>
  <c r="E9" i="190"/>
  <c r="T8" i="190"/>
  <c r="Q8" i="190"/>
  <c r="N8" i="190"/>
  <c r="K8" i="190"/>
  <c r="H8" i="190"/>
  <c r="E8" i="190"/>
  <c r="T7" i="190"/>
  <c r="Q7" i="190"/>
  <c r="Q14" i="190" s="1"/>
  <c r="N7" i="190"/>
  <c r="K7" i="190"/>
  <c r="K14" i="190" s="1"/>
  <c r="H7" i="190"/>
  <c r="E7" i="190"/>
  <c r="S14" i="190"/>
  <c r="R14" i="190"/>
  <c r="P14" i="190"/>
  <c r="O14" i="190"/>
  <c r="M14" i="190"/>
  <c r="L14" i="190"/>
  <c r="J14" i="190"/>
  <c r="I14" i="190"/>
  <c r="G14" i="190"/>
  <c r="F14" i="190"/>
  <c r="H14" i="190" s="1"/>
  <c r="D14" i="190"/>
  <c r="D15" i="190" s="1"/>
  <c r="C14" i="190"/>
  <c r="C15" i="190" s="1"/>
  <c r="B14" i="190"/>
  <c r="B15" i="190" s="1"/>
  <c r="T14" i="190"/>
  <c r="N14" i="190"/>
  <c r="T13" i="189"/>
  <c r="Q13" i="189"/>
  <c r="N13" i="189"/>
  <c r="K13" i="189"/>
  <c r="H13" i="189"/>
  <c r="U13" i="189" s="1"/>
  <c r="E13" i="189"/>
  <c r="T12" i="189"/>
  <c r="Q12" i="189"/>
  <c r="N12" i="189"/>
  <c r="K12" i="189"/>
  <c r="H12" i="189"/>
  <c r="E12" i="189"/>
  <c r="T11" i="189"/>
  <c r="Q11" i="189"/>
  <c r="N11" i="189"/>
  <c r="K11" i="189"/>
  <c r="H11" i="189"/>
  <c r="U11" i="189" s="1"/>
  <c r="E11" i="189"/>
  <c r="T10" i="189"/>
  <c r="Q10" i="189"/>
  <c r="N10" i="189"/>
  <c r="K10" i="189"/>
  <c r="H10" i="189"/>
  <c r="E10" i="189"/>
  <c r="T9" i="189"/>
  <c r="Q9" i="189"/>
  <c r="N9" i="189"/>
  <c r="K9" i="189"/>
  <c r="H9" i="189"/>
  <c r="U9" i="189" s="1"/>
  <c r="E9" i="189"/>
  <c r="T8" i="189"/>
  <c r="Q8" i="189"/>
  <c r="N8" i="189"/>
  <c r="K8" i="189"/>
  <c r="H8" i="189"/>
  <c r="E8" i="189"/>
  <c r="T7" i="189"/>
  <c r="T14" i="189" s="1"/>
  <c r="Q7" i="189"/>
  <c r="N7" i="189"/>
  <c r="N14" i="189" s="1"/>
  <c r="L15" i="189" s="1"/>
  <c r="K7" i="189"/>
  <c r="H7" i="189"/>
  <c r="U7" i="189" s="1"/>
  <c r="E7" i="189"/>
  <c r="S14" i="189"/>
  <c r="R14" i="189"/>
  <c r="P14" i="189"/>
  <c r="O14" i="189"/>
  <c r="M14" i="189"/>
  <c r="L14" i="189"/>
  <c r="J14" i="189"/>
  <c r="I14" i="189"/>
  <c r="G14" i="189"/>
  <c r="F14" i="189"/>
  <c r="D14" i="189"/>
  <c r="D15" i="189" s="1"/>
  <c r="C14" i="189"/>
  <c r="C15" i="189" s="1"/>
  <c r="B14" i="189"/>
  <c r="B15" i="189" s="1"/>
  <c r="Q14" i="189"/>
  <c r="K14" i="189"/>
  <c r="T13" i="188"/>
  <c r="Q13" i="188"/>
  <c r="N13" i="188"/>
  <c r="K13" i="188"/>
  <c r="H13" i="188"/>
  <c r="E13" i="188"/>
  <c r="T12" i="188"/>
  <c r="Q12" i="188"/>
  <c r="N12" i="188"/>
  <c r="K12" i="188"/>
  <c r="H12" i="188"/>
  <c r="E12" i="188"/>
  <c r="T11" i="188"/>
  <c r="Q11" i="188"/>
  <c r="N11" i="188"/>
  <c r="K11" i="188"/>
  <c r="H11" i="188"/>
  <c r="E11" i="188"/>
  <c r="T10" i="188"/>
  <c r="Q10" i="188"/>
  <c r="N10" i="188"/>
  <c r="K10" i="188"/>
  <c r="H10" i="188"/>
  <c r="E10" i="188"/>
  <c r="T9" i="188"/>
  <c r="Q9" i="188"/>
  <c r="N9" i="188"/>
  <c r="K9" i="188"/>
  <c r="H9" i="188"/>
  <c r="E9" i="188"/>
  <c r="T8" i="188"/>
  <c r="Q8" i="188"/>
  <c r="N8" i="188"/>
  <c r="K8" i="188"/>
  <c r="H8" i="188"/>
  <c r="E8" i="188"/>
  <c r="T7" i="188"/>
  <c r="Q7" i="188"/>
  <c r="Q14" i="188" s="1"/>
  <c r="N7" i="188"/>
  <c r="K7" i="188"/>
  <c r="K14" i="188" s="1"/>
  <c r="H7" i="188"/>
  <c r="E7" i="188"/>
  <c r="S14" i="188"/>
  <c r="R14" i="188"/>
  <c r="P14" i="188"/>
  <c r="O14" i="188"/>
  <c r="M14" i="188"/>
  <c r="L14" i="188"/>
  <c r="J14" i="188"/>
  <c r="I14" i="188"/>
  <c r="G14" i="188"/>
  <c r="F14" i="188"/>
  <c r="D14" i="188"/>
  <c r="D15" i="188" s="1"/>
  <c r="C14" i="188"/>
  <c r="C15" i="188" s="1"/>
  <c r="B14" i="188"/>
  <c r="B15" i="188" s="1"/>
  <c r="T14" i="188"/>
  <c r="N14" i="188"/>
  <c r="T13" i="187"/>
  <c r="Q13" i="187"/>
  <c r="N13" i="187"/>
  <c r="K13" i="187"/>
  <c r="H13" i="187"/>
  <c r="E13" i="187"/>
  <c r="T12" i="187"/>
  <c r="Q12" i="187"/>
  <c r="N12" i="187"/>
  <c r="K12" i="187"/>
  <c r="H12" i="187"/>
  <c r="E12" i="187"/>
  <c r="T11" i="187"/>
  <c r="Q11" i="187"/>
  <c r="N11" i="187"/>
  <c r="K11" i="187"/>
  <c r="H11" i="187"/>
  <c r="E11" i="187"/>
  <c r="T10" i="187"/>
  <c r="Q10" i="187"/>
  <c r="N10" i="187"/>
  <c r="K10" i="187"/>
  <c r="H10" i="187"/>
  <c r="E10" i="187"/>
  <c r="T9" i="187"/>
  <c r="Q9" i="187"/>
  <c r="N9" i="187"/>
  <c r="K9" i="187"/>
  <c r="H9" i="187"/>
  <c r="E9" i="187"/>
  <c r="T8" i="187"/>
  <c r="Q8" i="187"/>
  <c r="N8" i="187"/>
  <c r="K8" i="187"/>
  <c r="H8" i="187"/>
  <c r="E8" i="187"/>
  <c r="T7" i="187"/>
  <c r="Q7" i="187"/>
  <c r="Q14" i="187" s="1"/>
  <c r="N7" i="187"/>
  <c r="K7" i="187"/>
  <c r="K14" i="187" s="1"/>
  <c r="H7" i="187"/>
  <c r="E7" i="187"/>
  <c r="S14" i="187"/>
  <c r="R14" i="187"/>
  <c r="P14" i="187"/>
  <c r="O14" i="187"/>
  <c r="M14" i="187"/>
  <c r="L14" i="187"/>
  <c r="J14" i="187"/>
  <c r="I14" i="187"/>
  <c r="G14" i="187"/>
  <c r="F14" i="187"/>
  <c r="D14" i="187"/>
  <c r="D15" i="187" s="1"/>
  <c r="C14" i="187"/>
  <c r="C15" i="187" s="1"/>
  <c r="B14" i="187"/>
  <c r="B15" i="187" s="1"/>
  <c r="T14" i="187"/>
  <c r="N14" i="187"/>
  <c r="T13" i="186"/>
  <c r="Q13" i="186"/>
  <c r="N13" i="186"/>
  <c r="K13" i="186"/>
  <c r="H13" i="186"/>
  <c r="E13" i="186"/>
  <c r="T12" i="186"/>
  <c r="Q12" i="186"/>
  <c r="N12" i="186"/>
  <c r="K12" i="186"/>
  <c r="U12" i="186" s="1"/>
  <c r="H12" i="186"/>
  <c r="E12" i="186"/>
  <c r="T11" i="186"/>
  <c r="Q11" i="186"/>
  <c r="N11" i="186"/>
  <c r="K11" i="186"/>
  <c r="H11" i="186"/>
  <c r="E11" i="186"/>
  <c r="T10" i="186"/>
  <c r="Q10" i="186"/>
  <c r="N10" i="186"/>
  <c r="K10" i="186"/>
  <c r="U10" i="186" s="1"/>
  <c r="H10" i="186"/>
  <c r="E10" i="186"/>
  <c r="T9" i="186"/>
  <c r="Q9" i="186"/>
  <c r="N9" i="186"/>
  <c r="K9" i="186"/>
  <c r="H9" i="186"/>
  <c r="E9" i="186"/>
  <c r="T8" i="186"/>
  <c r="Q8" i="186"/>
  <c r="N8" i="186"/>
  <c r="K8" i="186"/>
  <c r="U8" i="186" s="1"/>
  <c r="H8" i="186"/>
  <c r="E8" i="186"/>
  <c r="T7" i="186"/>
  <c r="T14" i="186" s="1"/>
  <c r="Q7" i="186"/>
  <c r="N7" i="186"/>
  <c r="N14" i="186" s="1"/>
  <c r="K7" i="186"/>
  <c r="K14" i="186" s="1"/>
  <c r="H7" i="186"/>
  <c r="E7" i="186"/>
  <c r="S14" i="186"/>
  <c r="R14" i="186"/>
  <c r="P14" i="186"/>
  <c r="O14" i="186"/>
  <c r="M14" i="186"/>
  <c r="L14" i="186"/>
  <c r="J14" i="186"/>
  <c r="I14" i="186"/>
  <c r="G14" i="186"/>
  <c r="F14" i="186"/>
  <c r="D14" i="186"/>
  <c r="D15" i="186" s="1"/>
  <c r="C14" i="186"/>
  <c r="C15" i="186" s="1"/>
  <c r="B14" i="186"/>
  <c r="B15" i="186" s="1"/>
  <c r="Q14" i="186"/>
  <c r="T13" i="185"/>
  <c r="Q13" i="185"/>
  <c r="N13" i="185"/>
  <c r="K13" i="185"/>
  <c r="H13" i="185"/>
  <c r="U13" i="185" s="1"/>
  <c r="E13" i="185"/>
  <c r="T12" i="185"/>
  <c r="Q12" i="185"/>
  <c r="N12" i="185"/>
  <c r="K12" i="185"/>
  <c r="H12" i="185"/>
  <c r="E12" i="185"/>
  <c r="T11" i="185"/>
  <c r="Q11" i="185"/>
  <c r="N11" i="185"/>
  <c r="K11" i="185"/>
  <c r="H11" i="185"/>
  <c r="U11" i="185" s="1"/>
  <c r="E11" i="185"/>
  <c r="T10" i="185"/>
  <c r="Q10" i="185"/>
  <c r="N10" i="185"/>
  <c r="K10" i="185"/>
  <c r="H10" i="185"/>
  <c r="E10" i="185"/>
  <c r="T9" i="185"/>
  <c r="Q9" i="185"/>
  <c r="N9" i="185"/>
  <c r="K9" i="185"/>
  <c r="H9" i="185"/>
  <c r="U9" i="185" s="1"/>
  <c r="E9" i="185"/>
  <c r="T8" i="185"/>
  <c r="Q8" i="185"/>
  <c r="N8" i="185"/>
  <c r="K8" i="185"/>
  <c r="H8" i="185"/>
  <c r="E8" i="185"/>
  <c r="T7" i="185"/>
  <c r="T14" i="185" s="1"/>
  <c r="Q7" i="185"/>
  <c r="N7" i="185"/>
  <c r="N14" i="185" s="1"/>
  <c r="K7" i="185"/>
  <c r="H7" i="185"/>
  <c r="U7" i="185" s="1"/>
  <c r="E7" i="185"/>
  <c r="S14" i="185"/>
  <c r="R14" i="185"/>
  <c r="P14" i="185"/>
  <c r="O14" i="185"/>
  <c r="M14" i="185"/>
  <c r="L14" i="185"/>
  <c r="J14" i="185"/>
  <c r="I14" i="185"/>
  <c r="G14" i="185"/>
  <c r="F14" i="185"/>
  <c r="D14" i="185"/>
  <c r="D15" i="185" s="1"/>
  <c r="C14" i="185"/>
  <c r="C15" i="185" s="1"/>
  <c r="B14" i="185"/>
  <c r="B15" i="185" s="1"/>
  <c r="Q14" i="185"/>
  <c r="K14" i="185"/>
  <c r="S14" i="184"/>
  <c r="R14" i="184"/>
  <c r="P14" i="184"/>
  <c r="O14" i="184"/>
  <c r="M14" i="184"/>
  <c r="L14" i="184"/>
  <c r="J14" i="184"/>
  <c r="I14" i="184"/>
  <c r="G14" i="184"/>
  <c r="F14" i="184"/>
  <c r="D14" i="184"/>
  <c r="D15" i="184" s="1"/>
  <c r="C14" i="184"/>
  <c r="C15" i="184" s="1"/>
  <c r="B14" i="184"/>
  <c r="B15" i="184" s="1"/>
  <c r="T13" i="184"/>
  <c r="Q13" i="184"/>
  <c r="N13" i="184"/>
  <c r="K13" i="184"/>
  <c r="H13" i="184"/>
  <c r="E13" i="184"/>
  <c r="T12" i="184"/>
  <c r="Q12" i="184"/>
  <c r="N12" i="184"/>
  <c r="K12" i="184"/>
  <c r="H12" i="184"/>
  <c r="E12" i="184"/>
  <c r="T11" i="184"/>
  <c r="Q11" i="184"/>
  <c r="N11" i="184"/>
  <c r="K11" i="184"/>
  <c r="H11" i="184"/>
  <c r="E11" i="184"/>
  <c r="T10" i="184"/>
  <c r="Q10" i="184"/>
  <c r="N10" i="184"/>
  <c r="K10" i="184"/>
  <c r="H10" i="184"/>
  <c r="E10" i="184"/>
  <c r="T9" i="184"/>
  <c r="Q9" i="184"/>
  <c r="N9" i="184"/>
  <c r="K9" i="184"/>
  <c r="H9" i="184"/>
  <c r="E9" i="184"/>
  <c r="T8" i="184"/>
  <c r="Q8" i="184"/>
  <c r="N8" i="184"/>
  <c r="K8" i="184"/>
  <c r="H8" i="184"/>
  <c r="E8" i="184"/>
  <c r="T7" i="184"/>
  <c r="T14" i="184" s="1"/>
  <c r="Q7" i="184"/>
  <c r="Q14" i="184" s="1"/>
  <c r="N7" i="184"/>
  <c r="N14" i="184" s="1"/>
  <c r="K7" i="184"/>
  <c r="K14" i="184" s="1"/>
  <c r="H7" i="184"/>
  <c r="E7" i="184"/>
  <c r="U8" i="191" l="1"/>
  <c r="U10" i="191"/>
  <c r="U14" i="191" s="1"/>
  <c r="U12" i="191"/>
  <c r="L15" i="191"/>
  <c r="E15" i="190"/>
  <c r="L15" i="190"/>
  <c r="U7" i="190"/>
  <c r="U8" i="190"/>
  <c r="U9" i="190"/>
  <c r="U10" i="190"/>
  <c r="U11" i="190"/>
  <c r="U12" i="190"/>
  <c r="U13" i="190"/>
  <c r="U8" i="189"/>
  <c r="U10" i="189"/>
  <c r="U14" i="189" s="1"/>
  <c r="U12" i="189"/>
  <c r="E15" i="188"/>
  <c r="L15" i="188"/>
  <c r="U7" i="188"/>
  <c r="U14" i="188" s="1"/>
  <c r="U8" i="188"/>
  <c r="U9" i="188"/>
  <c r="U10" i="188"/>
  <c r="U11" i="188"/>
  <c r="U12" i="188"/>
  <c r="U13" i="188"/>
  <c r="U7" i="187"/>
  <c r="U8" i="187"/>
  <c r="U9" i="187"/>
  <c r="U10" i="187"/>
  <c r="U11" i="187"/>
  <c r="U12" i="187"/>
  <c r="U13" i="187"/>
  <c r="L15" i="187"/>
  <c r="E15" i="187"/>
  <c r="H14" i="187"/>
  <c r="U7" i="186"/>
  <c r="U9" i="186"/>
  <c r="U11" i="186"/>
  <c r="U13" i="186"/>
  <c r="L15" i="185"/>
  <c r="U8" i="185"/>
  <c r="U14" i="185" s="1"/>
  <c r="U10" i="185"/>
  <c r="U12" i="185"/>
  <c r="U7" i="184"/>
  <c r="L15" i="184"/>
  <c r="U8" i="184"/>
  <c r="U9" i="184"/>
  <c r="U10" i="184"/>
  <c r="U11" i="184"/>
  <c r="U12" i="184"/>
  <c r="U13" i="184"/>
  <c r="E15" i="184"/>
  <c r="H14" i="184"/>
  <c r="F15" i="184" s="1"/>
  <c r="U14" i="192"/>
  <c r="E15" i="191"/>
  <c r="H14" i="191"/>
  <c r="E14" i="191"/>
  <c r="K14" i="191"/>
  <c r="F15" i="190"/>
  <c r="E14" i="190"/>
  <c r="E15" i="189"/>
  <c r="H14" i="189"/>
  <c r="F15" i="189" s="1"/>
  <c r="E14" i="189"/>
  <c r="H14" i="188"/>
  <c r="F15" i="188" s="1"/>
  <c r="E14" i="188"/>
  <c r="F15" i="187"/>
  <c r="U14" i="187"/>
  <c r="E14" i="187"/>
  <c r="H14" i="186"/>
  <c r="F15" i="186" s="1"/>
  <c r="L15" i="186"/>
  <c r="E15" i="186"/>
  <c r="U14" i="186"/>
  <c r="E14" i="186"/>
  <c r="E15" i="185"/>
  <c r="H14" i="185"/>
  <c r="F15" i="185" s="1"/>
  <c r="E14" i="185"/>
  <c r="E14" i="184"/>
  <c r="D14" i="183"/>
  <c r="D15" i="183" s="1"/>
  <c r="C14" i="183"/>
  <c r="B14" i="183"/>
  <c r="B15" i="183" s="1"/>
  <c r="E14" i="183" l="1"/>
  <c r="U14" i="190"/>
  <c r="U14" i="184"/>
  <c r="F15" i="191"/>
  <c r="C15" i="183"/>
  <c r="E15" i="183" s="1"/>
  <c r="S14" i="183" l="1"/>
  <c r="R14" i="183"/>
  <c r="P14" i="183"/>
  <c r="O14" i="183"/>
  <c r="M14" i="183"/>
  <c r="L14" i="183"/>
  <c r="J14" i="183"/>
  <c r="I14" i="183"/>
  <c r="G14" i="183"/>
  <c r="F14" i="183"/>
  <c r="H14" i="183" s="1"/>
  <c r="T13" i="183"/>
  <c r="Q13" i="183"/>
  <c r="N13" i="183"/>
  <c r="K13" i="183"/>
  <c r="U13" i="183" s="1"/>
  <c r="H13" i="183"/>
  <c r="E13" i="183"/>
  <c r="T12" i="183"/>
  <c r="Q12" i="183"/>
  <c r="N12" i="183"/>
  <c r="K12" i="183"/>
  <c r="H12" i="183"/>
  <c r="E12" i="183"/>
  <c r="T11" i="183"/>
  <c r="Q11" i="183"/>
  <c r="N11" i="183"/>
  <c r="K11" i="183"/>
  <c r="U11" i="183" s="1"/>
  <c r="H11" i="183"/>
  <c r="E11" i="183"/>
  <c r="T10" i="183"/>
  <c r="Q10" i="183"/>
  <c r="N10" i="183"/>
  <c r="K10" i="183"/>
  <c r="H10" i="183"/>
  <c r="E10" i="183"/>
  <c r="T9" i="183"/>
  <c r="Q9" i="183"/>
  <c r="N9" i="183"/>
  <c r="K9" i="183"/>
  <c r="U9" i="183" s="1"/>
  <c r="H9" i="183"/>
  <c r="E9" i="183"/>
  <c r="T8" i="183"/>
  <c r="Q8" i="183"/>
  <c r="N8" i="183"/>
  <c r="K8" i="183"/>
  <c r="H8" i="183"/>
  <c r="E8" i="183"/>
  <c r="T7" i="183"/>
  <c r="T14" i="183" s="1"/>
  <c r="Q7" i="183"/>
  <c r="Q14" i="183" s="1"/>
  <c r="N7" i="183"/>
  <c r="N14" i="183" s="1"/>
  <c r="K7" i="183"/>
  <c r="K14" i="183" s="1"/>
  <c r="H7" i="183"/>
  <c r="E7" i="183"/>
  <c r="F15" i="183" l="1"/>
  <c r="U8" i="183"/>
  <c r="U10" i="183"/>
  <c r="U12" i="183"/>
  <c r="L15" i="183"/>
  <c r="U7" i="183"/>
  <c r="U14" i="183" l="1"/>
</calcChain>
</file>

<file path=xl/sharedStrings.xml><?xml version="1.0" encoding="utf-8"?>
<sst xmlns="http://schemas.openxmlformats.org/spreadsheetml/2006/main" count="635" uniqueCount="73">
  <si>
    <t>世帯数</t>
  </si>
  <si>
    <t>自然動態</t>
  </si>
  <si>
    <t>社会動態</t>
  </si>
  <si>
    <t>その他</t>
  </si>
  <si>
    <t>出生</t>
  </si>
  <si>
    <t>死亡</t>
  </si>
  <si>
    <t>転入</t>
  </si>
  <si>
    <t>転出</t>
  </si>
  <si>
    <t>転居</t>
  </si>
  <si>
    <t>男</t>
  </si>
  <si>
    <t>女</t>
  </si>
  <si>
    <t>総数</t>
  </si>
  <si>
    <t>計</t>
  </si>
  <si>
    <t>本庁</t>
  </si>
  <si>
    <t>南部</t>
  </si>
  <si>
    <t>日高</t>
  </si>
  <si>
    <t>豊浦</t>
  </si>
  <si>
    <t>西部</t>
  </si>
  <si>
    <t>合計</t>
  </si>
  <si>
    <t>前月との増減</t>
  </si>
  <si>
    <t>十王</t>
    <rPh sb="0" eb="2">
      <t>ジュウオウ</t>
    </rPh>
    <phoneticPr fontId="2"/>
  </si>
  <si>
    <t>前月</t>
    <rPh sb="0" eb="2">
      <t>ゼンゲツ</t>
    </rPh>
    <phoneticPr fontId="2"/>
  </si>
  <si>
    <t>常住人口</t>
    <rPh sb="0" eb="2">
      <t>ジョウジュウ</t>
    </rPh>
    <phoneticPr fontId="2"/>
  </si>
  <si>
    <t>(外国人含む）</t>
  </si>
  <si>
    <t>月間
増減</t>
    <phoneticPr fontId="2"/>
  </si>
  <si>
    <t>多賀</t>
    <rPh sb="0" eb="2">
      <t>タガ</t>
    </rPh>
    <phoneticPr fontId="2"/>
  </si>
  <si>
    <t>日立市の世帯数と常住人口</t>
    <phoneticPr fontId="2"/>
  </si>
  <si>
    <t>(令和3年1月1日現在）</t>
    <rPh sb="1" eb="3">
      <t>レイワ</t>
    </rPh>
    <phoneticPr fontId="2"/>
  </si>
  <si>
    <t>(令和3年2月1日現在）</t>
    <rPh sb="1" eb="3">
      <t>レイワ</t>
    </rPh>
    <phoneticPr fontId="2"/>
  </si>
  <si>
    <t>(令和3年3月1日現在）</t>
    <rPh sb="1" eb="3">
      <t>レイワ</t>
    </rPh>
    <phoneticPr fontId="2"/>
  </si>
  <si>
    <t>(令和3年4月1日現在）</t>
    <rPh sb="1" eb="3">
      <t>レイワ</t>
    </rPh>
    <phoneticPr fontId="2"/>
  </si>
  <si>
    <t>(令和3年5月1日現在）</t>
    <rPh sb="1" eb="3">
      <t>レイワ</t>
    </rPh>
    <phoneticPr fontId="2"/>
  </si>
  <si>
    <t>(令和3年6月1日現在）</t>
    <rPh sb="1" eb="3">
      <t>レイワ</t>
    </rPh>
    <phoneticPr fontId="2"/>
  </si>
  <si>
    <t>(令和3年7月1日現在）</t>
    <rPh sb="1" eb="3">
      <t>レイワ</t>
    </rPh>
    <phoneticPr fontId="2"/>
  </si>
  <si>
    <t>(令和3年8月1日現在）</t>
    <rPh sb="1" eb="3">
      <t>レイワ</t>
    </rPh>
    <phoneticPr fontId="2"/>
  </si>
  <si>
    <t>(令和3年9月1日現在）</t>
    <rPh sb="1" eb="3">
      <t>レイワ</t>
    </rPh>
    <phoneticPr fontId="2"/>
  </si>
  <si>
    <t>(令和3年10月1日現在）</t>
    <rPh sb="1" eb="3">
      <t>レイワ</t>
    </rPh>
    <phoneticPr fontId="2"/>
  </si>
  <si>
    <t>(令和3年11月1日現在）</t>
    <rPh sb="1" eb="3">
      <t>レイワ</t>
    </rPh>
    <phoneticPr fontId="2"/>
  </si>
  <si>
    <t>(令和3年12月1日現在）</t>
    <rPh sb="1" eb="3">
      <t>レイワ</t>
    </rPh>
    <phoneticPr fontId="2"/>
  </si>
  <si>
    <t>※1　自然動態、社会動態及び転居は、前１月分の状況です。
※2　令和2年国勢調査における10月1日現在の世帯数及び人口に、住民票の異動届　（転入出・転居・死亡・
　　出生）による増減を加えて推計した世帯数及び人口です。</t>
    <rPh sb="32" eb="33">
      <t>レイ</t>
    </rPh>
    <rPh sb="33" eb="34">
      <t>ワ</t>
    </rPh>
    <rPh sb="46" eb="47">
      <t>ガツ</t>
    </rPh>
    <rPh sb="48" eb="49">
      <t>ヒ</t>
    </rPh>
    <rPh sb="49" eb="51">
      <t>ゲンザイ</t>
    </rPh>
    <rPh sb="52" eb="55">
      <t>セタイスウ</t>
    </rPh>
    <rPh sb="55" eb="56">
      <t>オヨ</t>
    </rPh>
    <rPh sb="57" eb="59">
      <t>ジンコウ</t>
    </rPh>
    <rPh sb="74" eb="76">
      <t>テンキョ</t>
    </rPh>
    <rPh sb="77" eb="79">
      <t>シボウ</t>
    </rPh>
    <phoneticPr fontId="2"/>
  </si>
  <si>
    <t>令　和　３　年　　　人　口　動　態</t>
    <rPh sb="0" eb="1">
      <t>レイ</t>
    </rPh>
    <rPh sb="2" eb="3">
      <t>ワ</t>
    </rPh>
    <phoneticPr fontId="2"/>
  </si>
  <si>
    <t>（単位　人）</t>
    <rPh sb="1" eb="3">
      <t>タンイ</t>
    </rPh>
    <rPh sb="4" eb="5">
      <t>ニン</t>
    </rPh>
    <phoneticPr fontId="2"/>
  </si>
  <si>
    <t>自然動態</t>
    <rPh sb="0" eb="2">
      <t>シゼン</t>
    </rPh>
    <rPh sb="2" eb="4">
      <t>ドウタイ</t>
    </rPh>
    <phoneticPr fontId="2"/>
  </si>
  <si>
    <t>自然動態
増減</t>
    <rPh sb="0" eb="2">
      <t>シゼン</t>
    </rPh>
    <rPh sb="2" eb="4">
      <t>ドウタイ</t>
    </rPh>
    <rPh sb="5" eb="7">
      <t>ゾウゲン</t>
    </rPh>
    <phoneticPr fontId="2"/>
  </si>
  <si>
    <t>社会動態</t>
    <rPh sb="0" eb="2">
      <t>シャカイ</t>
    </rPh>
    <rPh sb="2" eb="4">
      <t>ドウタイ</t>
    </rPh>
    <phoneticPr fontId="2"/>
  </si>
  <si>
    <t>社会動態
増減</t>
    <rPh sb="0" eb="2">
      <t>シャカイ</t>
    </rPh>
    <rPh sb="2" eb="4">
      <t>ドウタイ</t>
    </rPh>
    <rPh sb="5" eb="7">
      <t>ゾウゲン</t>
    </rPh>
    <phoneticPr fontId="2"/>
  </si>
  <si>
    <t>増減計</t>
    <rPh sb="0" eb="2">
      <t>ゾウゲン</t>
    </rPh>
    <rPh sb="2" eb="3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</si>
  <si>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</si>
  <si>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</si>
  <si>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</si>
  <si>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</si>
  <si>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</si>
  <si>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</si>
  <si>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</si>
  <si>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r>
      <t>1</t>
    </r>
    <r>
      <rPr>
        <sz val="11"/>
        <rFont val="ＭＳ 明朝"/>
        <family val="1"/>
        <charset val="128"/>
      </rPr>
      <t>月</t>
    </r>
    <rPh sb="1" eb="2">
      <t>ガツ</t>
    </rPh>
    <phoneticPr fontId="2"/>
  </si>
  <si>
    <r>
      <t>2</t>
    </r>
    <r>
      <rPr>
        <sz val="11"/>
        <rFont val="ＭＳ 明朝"/>
        <family val="1"/>
        <charset val="128"/>
      </rPr>
      <t>月</t>
    </r>
  </si>
  <si>
    <r>
      <t>3</t>
    </r>
    <r>
      <rPr>
        <sz val="11"/>
        <rFont val="ＭＳ 明朝"/>
        <family val="1"/>
        <charset val="128"/>
      </rPr>
      <t>月</t>
    </r>
  </si>
  <si>
    <r>
      <t>4</t>
    </r>
    <r>
      <rPr>
        <sz val="11"/>
        <rFont val="ＭＳ 明朝"/>
        <family val="1"/>
        <charset val="128"/>
      </rPr>
      <t>月</t>
    </r>
  </si>
  <si>
    <r>
      <t>5</t>
    </r>
    <r>
      <rPr>
        <sz val="11"/>
        <rFont val="ＭＳ 明朝"/>
        <family val="1"/>
        <charset val="128"/>
      </rPr>
      <t>月</t>
    </r>
  </si>
  <si>
    <r>
      <t>6</t>
    </r>
    <r>
      <rPr>
        <sz val="11"/>
        <rFont val="ＭＳ 明朝"/>
        <family val="1"/>
        <charset val="128"/>
      </rPr>
      <t>月</t>
    </r>
  </si>
  <si>
    <r>
      <t>7</t>
    </r>
    <r>
      <rPr>
        <sz val="11"/>
        <rFont val="ＭＳ 明朝"/>
        <family val="1"/>
        <charset val="128"/>
      </rPr>
      <t>月</t>
    </r>
  </si>
  <si>
    <r>
      <t>8</t>
    </r>
    <r>
      <rPr>
        <sz val="11"/>
        <rFont val="ＭＳ 明朝"/>
        <family val="1"/>
        <charset val="128"/>
      </rPr>
      <t>月</t>
    </r>
  </si>
  <si>
    <r>
      <t>9</t>
    </r>
    <r>
      <rPr>
        <sz val="11"/>
        <rFont val="ＭＳ 明朝"/>
        <family val="1"/>
        <charset val="128"/>
      </rPr>
      <t>月</t>
    </r>
  </si>
  <si>
    <r>
      <t>10</t>
    </r>
    <r>
      <rPr>
        <sz val="11"/>
        <rFont val="ＭＳ 明朝"/>
        <family val="1"/>
        <charset val="128"/>
      </rPr>
      <t>月</t>
    </r>
  </si>
  <si>
    <r>
      <t>11</t>
    </r>
    <r>
      <rPr>
        <sz val="11"/>
        <rFont val="ＭＳ 明朝"/>
        <family val="1"/>
        <charset val="128"/>
      </rPr>
      <t>月</t>
    </r>
  </si>
  <si>
    <r>
      <t>12</t>
    </r>
    <r>
      <rPr>
        <sz val="11"/>
        <rFont val="ＭＳ 明朝"/>
        <family val="1"/>
        <charset val="128"/>
      </rPr>
      <t>月</t>
    </r>
  </si>
  <si>
    <t>総計</t>
    <rPh sb="0" eb="2">
      <t>ソウケイ</t>
    </rPh>
    <phoneticPr fontId="2"/>
  </si>
  <si>
    <r>
      <t>※　統計表中「月」の項目は、茨城県常住人口推計が毎月末日現在を基準とするため「</t>
    </r>
    <r>
      <rPr>
        <sz val="10"/>
        <rFont val="Arial Narrow"/>
        <family val="2"/>
      </rPr>
      <t>R3</t>
    </r>
    <r>
      <rPr>
        <sz val="10"/>
        <rFont val="ＭＳ 明朝"/>
        <family val="1"/>
        <charset val="128"/>
      </rPr>
      <t>年</t>
    </r>
    <r>
      <rPr>
        <sz val="10"/>
        <rFont val="Arial Narrow"/>
        <family val="2"/>
      </rPr>
      <t>2</t>
    </r>
    <r>
      <rPr>
        <sz val="10"/>
        <rFont val="ＭＳ 明朝"/>
        <family val="1"/>
        <charset val="128"/>
      </rPr>
      <t>月</t>
    </r>
    <r>
      <rPr>
        <sz val="10"/>
        <rFont val="Arial Narrow"/>
        <family val="2"/>
      </rPr>
      <t>1</t>
    </r>
    <r>
      <rPr>
        <sz val="10"/>
        <rFont val="ＭＳ 明朝"/>
        <family val="1"/>
        <charset val="128"/>
      </rPr>
      <t>日～</t>
    </r>
    <r>
      <rPr>
        <sz val="10"/>
        <rFont val="Arial Narrow"/>
        <family val="2"/>
      </rPr>
      <t>R4</t>
    </r>
    <r>
      <rPr>
        <sz val="10"/>
        <rFont val="ＭＳ 明朝"/>
        <family val="1"/>
        <charset val="128"/>
      </rPr>
      <t>年</t>
    </r>
    <r>
      <rPr>
        <sz val="10"/>
        <rFont val="Arial Narrow"/>
        <family val="2"/>
      </rPr>
      <t>1</t>
    </r>
    <r>
      <rPr>
        <sz val="10"/>
        <rFont val="ＭＳ 明朝"/>
        <family val="1"/>
        <charset val="128"/>
      </rPr>
      <t>月</t>
    </r>
    <r>
      <rPr>
        <sz val="10"/>
        <rFont val="Arial Narrow"/>
        <family val="2"/>
      </rPr>
      <t>1</t>
    </r>
    <r>
      <rPr>
        <sz val="10"/>
        <rFont val="ＭＳ 明朝"/>
        <family val="1"/>
        <charset val="128"/>
      </rPr>
      <t>日現在」で集計した数値を各月の異動分として掲載した。</t>
    </r>
    <rPh sb="2" eb="4">
      <t>トウケイ</t>
    </rPh>
    <rPh sb="4" eb="6">
      <t>ヒョウチュウ</t>
    </rPh>
    <rPh sb="7" eb="8">
      <t>ツキ</t>
    </rPh>
    <rPh sb="10" eb="12">
      <t>コウモク</t>
    </rPh>
    <rPh sb="14" eb="17">
      <t>イバラキケン</t>
    </rPh>
    <rPh sb="17" eb="19">
      <t>ジョウジュウ</t>
    </rPh>
    <rPh sb="19" eb="21">
      <t>ジンコウ</t>
    </rPh>
    <rPh sb="21" eb="23">
      <t>スイケイ</t>
    </rPh>
    <rPh sb="24" eb="26">
      <t>マイツキ</t>
    </rPh>
    <rPh sb="26" eb="28">
      <t>マツジツ</t>
    </rPh>
    <rPh sb="28" eb="30">
      <t>ゲンザイ</t>
    </rPh>
    <rPh sb="31" eb="33">
      <t>キジュン</t>
    </rPh>
    <rPh sb="41" eb="42">
      <t>ネン</t>
    </rPh>
    <rPh sb="43" eb="44">
      <t>ガツ</t>
    </rPh>
    <rPh sb="45" eb="46">
      <t>ニチ</t>
    </rPh>
    <rPh sb="49" eb="50">
      <t>ネン</t>
    </rPh>
    <rPh sb="51" eb="52">
      <t>ガツ</t>
    </rPh>
    <rPh sb="53" eb="54">
      <t>ニチ</t>
    </rPh>
    <rPh sb="54" eb="56">
      <t>ゲンザイ</t>
    </rPh>
    <rPh sb="58" eb="60">
      <t>シュウケイ</t>
    </rPh>
    <rPh sb="62" eb="64">
      <t>スウチ</t>
    </rPh>
    <rPh sb="65" eb="67">
      <t>カクツキ</t>
    </rPh>
    <rPh sb="68" eb="70">
      <t>イドウ</t>
    </rPh>
    <rPh sb="70" eb="71">
      <t>ブン</t>
    </rPh>
    <rPh sb="74" eb="76">
      <t>ケイサイ</t>
    </rPh>
    <phoneticPr fontId="2"/>
  </si>
  <si>
    <r>
      <t>令和３年　人口動態（管内別</t>
    </r>
    <r>
      <rPr>
        <sz val="20"/>
        <rFont val="Arial Narrow"/>
        <family val="2"/>
      </rPr>
      <t>)</t>
    </r>
    <rPh sb="0" eb="1">
      <t>レイ</t>
    </rPh>
    <rPh sb="1" eb="2">
      <t>カズ</t>
    </rPh>
    <rPh sb="3" eb="4">
      <t>ネン</t>
    </rPh>
    <phoneticPr fontId="2"/>
  </si>
  <si>
    <t>合計</t>
    <rPh sb="0" eb="2">
      <t>ゴウケイ</t>
    </rPh>
    <phoneticPr fontId="2"/>
  </si>
  <si>
    <t>日立市の世帯数と常住人口</t>
    <phoneticPr fontId="2"/>
  </si>
  <si>
    <t>(令和4年1月1日現在）</t>
    <rPh sb="1" eb="3">
      <t>レイワ</t>
    </rPh>
    <phoneticPr fontId="2"/>
  </si>
  <si>
    <t>月間
増減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</si>
</sst>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\(#,##0\);\(&quot;△ &quot;#,##0\)"/>
    <numFmt numFmtId="179" formatCode="#,##0;&quot;△&quot;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1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0"/>
      <name val="Arial Narrow"/>
      <family val="2"/>
    </font>
    <font>
      <sz val="20"/>
      <name val="ＭＳ Ｐゴシック"/>
      <family val="3"/>
      <charset val="128"/>
    </font>
    <font>
      <sz val="20"/>
      <name val="Arial Narrow"/>
      <family val="2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16">
    <xf numFmtId="0" fontId="0" fillId="0" borderId="0" xfId="0">
      <alignment vertical="center"/>
    </xf>
    <xf numFmtId="176" fontId="3" fillId="0" borderId="0" xfId="2" applyNumberFormat="1" applyFont="1" applyAlignment="1">
      <alignment horizontal="center" vertical="center"/>
    </xf>
    <xf numFmtId="176" fontId="3" fillId="0" borderId="0" xfId="2" applyNumberFormat="1" applyFont="1" applyAlignment="1">
      <alignment vertical="center"/>
    </xf>
    <xf numFmtId="176" fontId="3" fillId="0" borderId="0" xfId="2" applyNumberFormat="1" applyFont="1" applyAlignment="1">
      <alignment horizontal="left" vertical="center"/>
    </xf>
    <xf numFmtId="176" fontId="3" fillId="0" borderId="0" xfId="2" applyNumberFormat="1" applyFont="1" applyAlignment="1">
      <alignment horizontal="right" vertical="center"/>
    </xf>
    <xf numFmtId="176" fontId="3" fillId="0" borderId="1" xfId="2" applyNumberFormat="1" applyFont="1" applyFill="1" applyBorder="1" applyAlignment="1">
      <alignment vertical="center"/>
    </xf>
    <xf numFmtId="0" fontId="3" fillId="0" borderId="1" xfId="3" applyFont="1" applyBorder="1">
      <alignment vertical="center"/>
    </xf>
    <xf numFmtId="177" fontId="3" fillId="0" borderId="1" xfId="3" applyNumberFormat="1" applyFont="1" applyBorder="1">
      <alignment vertical="center"/>
    </xf>
    <xf numFmtId="176" fontId="3" fillId="0" borderId="1" xfId="2" applyNumberFormat="1" applyFont="1" applyBorder="1" applyAlignment="1">
      <alignment vertical="center"/>
    </xf>
    <xf numFmtId="178" fontId="3" fillId="0" borderId="1" xfId="2" applyNumberFormat="1" applyFont="1" applyBorder="1" applyAlignment="1">
      <alignment horizontal="center" vertical="center"/>
    </xf>
    <xf numFmtId="176" fontId="3" fillId="0" borderId="2" xfId="2" applyNumberFormat="1" applyFont="1" applyBorder="1" applyAlignment="1">
      <alignment horizontal="center" vertical="center"/>
    </xf>
    <xf numFmtId="176" fontId="3" fillId="0" borderId="2" xfId="2" applyNumberFormat="1" applyFont="1" applyFill="1" applyBorder="1" applyAlignment="1">
      <alignment vertical="center"/>
    </xf>
    <xf numFmtId="0" fontId="3" fillId="0" borderId="2" xfId="3" applyFont="1" applyBorder="1">
      <alignment vertical="center"/>
    </xf>
    <xf numFmtId="177" fontId="3" fillId="0" borderId="2" xfId="3" applyNumberFormat="1" applyFont="1" applyBorder="1">
      <alignment vertical="center"/>
    </xf>
    <xf numFmtId="176" fontId="3" fillId="0" borderId="3" xfId="2" applyNumberFormat="1" applyFont="1" applyBorder="1" applyAlignment="1">
      <alignment horizontal="center" vertical="center"/>
    </xf>
    <xf numFmtId="176" fontId="5" fillId="0" borderId="0" xfId="2" applyNumberFormat="1" applyFont="1" applyAlignment="1">
      <alignment vertical="center"/>
    </xf>
    <xf numFmtId="176" fontId="3" fillId="0" borderId="4" xfId="2" applyNumberFormat="1" applyFont="1" applyBorder="1" applyAlignment="1">
      <alignment vertical="center"/>
    </xf>
    <xf numFmtId="176" fontId="3" fillId="0" borderId="5" xfId="2" applyNumberFormat="1" applyFont="1" applyBorder="1" applyAlignment="1">
      <alignment vertical="center"/>
    </xf>
    <xf numFmtId="176" fontId="3" fillId="0" borderId="6" xfId="2" applyNumberFormat="1" applyFont="1" applyBorder="1" applyAlignment="1">
      <alignment vertical="center"/>
    </xf>
    <xf numFmtId="176" fontId="4" fillId="2" borderId="7" xfId="2" applyNumberFormat="1" applyFont="1" applyFill="1" applyBorder="1" applyAlignment="1">
      <alignment horizontal="center" vertical="center"/>
    </xf>
    <xf numFmtId="176" fontId="4" fillId="2" borderId="8" xfId="2" applyNumberFormat="1" applyFont="1" applyFill="1" applyBorder="1" applyAlignment="1">
      <alignment vertical="center"/>
    </xf>
    <xf numFmtId="176" fontId="4" fillId="2" borderId="9" xfId="2" applyNumberFormat="1" applyFont="1" applyFill="1" applyBorder="1" applyAlignment="1">
      <alignment vertical="center"/>
    </xf>
    <xf numFmtId="176" fontId="1" fillId="0" borderId="1" xfId="2" applyNumberFormat="1" applyFont="1" applyFill="1" applyBorder="1" applyAlignment="1">
      <alignment vertical="center"/>
    </xf>
    <xf numFmtId="176" fontId="4" fillId="2" borderId="8" xfId="2" applyNumberFormat="1" applyFont="1" applyFill="1" applyBorder="1" applyAlignment="1">
      <alignment horizontal="right" vertical="center"/>
    </xf>
    <xf numFmtId="176" fontId="1" fillId="0" borderId="1" xfId="2" applyNumberFormat="1" applyFont="1" applyFill="1" applyBorder="1" applyAlignment="1">
      <alignment horizontal="right" vertical="center"/>
    </xf>
    <xf numFmtId="176" fontId="3" fillId="0" borderId="2" xfId="1" applyNumberFormat="1" applyFont="1" applyBorder="1" applyAlignment="1">
      <alignment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6" fillId="0" borderId="0" xfId="2" applyNumberFormat="1" applyFont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 wrapText="1" shrinkToFit="1"/>
    </xf>
    <xf numFmtId="176" fontId="3" fillId="0" borderId="1" xfId="2" applyNumberFormat="1" applyFont="1" applyBorder="1" applyAlignment="1">
      <alignment horizontal="center" vertical="center" shrinkToFit="1"/>
    </xf>
    <xf numFmtId="176" fontId="3" fillId="0" borderId="10" xfId="2" applyNumberFormat="1" applyFont="1" applyBorder="1" applyAlignment="1">
      <alignment horizontal="center" vertical="center"/>
    </xf>
    <xf numFmtId="176" fontId="3" fillId="0" borderId="11" xfId="2" applyNumberFormat="1" applyFont="1" applyBorder="1" applyAlignment="1">
      <alignment horizontal="center" vertical="center"/>
    </xf>
    <xf numFmtId="176" fontId="3" fillId="0" borderId="12" xfId="2" applyNumberFormat="1" applyFont="1" applyBorder="1" applyAlignment="1">
      <alignment horizontal="center" vertical="center"/>
    </xf>
    <xf numFmtId="176" fontId="3" fillId="0" borderId="13" xfId="2" applyNumberFormat="1" applyFont="1" applyBorder="1" applyAlignment="1">
      <alignment vertical="top" wrapText="1"/>
    </xf>
    <xf numFmtId="176" fontId="3" fillId="0" borderId="0" xfId="2" applyNumberFormat="1" applyFont="1" applyBorder="1" applyAlignment="1">
      <alignment vertical="top" wrapText="1"/>
    </xf>
    <xf numFmtId="0" fontId="7" fillId="0" borderId="0" xfId="5" applyFont="1" applyAlignment="1">
      <alignment horizontal="center" vertical="center"/>
    </xf>
    <xf numFmtId="176" fontId="8" fillId="0" borderId="0" xfId="5" applyNumberFormat="1" applyFont="1" applyAlignment="1">
      <alignment vertical="center"/>
    </xf>
    <xf numFmtId="176" fontId="9" fillId="0" borderId="0" xfId="5" applyNumberFormat="1" applyFont="1" applyAlignment="1">
      <alignment vertical="center"/>
    </xf>
    <xf numFmtId="176" fontId="1" fillId="0" borderId="0" xfId="5" applyNumberFormat="1" applyFont="1" applyAlignment="1">
      <alignment vertical="center"/>
    </xf>
    <xf numFmtId="176" fontId="8" fillId="0" borderId="2" xfId="5" applyNumberFormat="1" applyFont="1" applyBorder="1" applyAlignment="1">
      <alignment horizontal="center" vertical="center" shrinkToFit="1"/>
    </xf>
    <xf numFmtId="176" fontId="8" fillId="0" borderId="1" xfId="5" applyNumberFormat="1" applyFont="1" applyBorder="1" applyAlignment="1">
      <alignment horizontal="center" vertical="center"/>
    </xf>
    <xf numFmtId="176" fontId="9" fillId="0" borderId="1" xfId="5" applyNumberFormat="1" applyFont="1" applyBorder="1" applyAlignment="1">
      <alignment horizontal="center" vertical="center"/>
    </xf>
    <xf numFmtId="176" fontId="9" fillId="0" borderId="1" xfId="5" applyNumberFormat="1" applyFont="1" applyBorder="1" applyAlignment="1">
      <alignment vertical="center"/>
    </xf>
    <xf numFmtId="176" fontId="8" fillId="0" borderId="2" xfId="5" applyNumberFormat="1" applyFont="1" applyBorder="1" applyAlignment="1">
      <alignment horizontal="center" vertical="center" wrapText="1"/>
    </xf>
    <xf numFmtId="176" fontId="8" fillId="0" borderId="1" xfId="5" applyNumberFormat="1" applyFont="1" applyBorder="1" applyAlignment="1">
      <alignment horizontal="center" vertical="center" wrapText="1"/>
    </xf>
    <xf numFmtId="176" fontId="9" fillId="0" borderId="14" xfId="5" applyNumberFormat="1" applyFont="1" applyBorder="1" applyAlignment="1">
      <alignment horizontal="center" vertical="center" shrinkToFit="1"/>
    </xf>
    <xf numFmtId="176" fontId="9" fillId="0" borderId="14" xfId="5" applyNumberFormat="1" applyFont="1" applyBorder="1" applyAlignment="1">
      <alignment horizontal="center" vertical="center" wrapText="1"/>
    </xf>
    <xf numFmtId="176" fontId="9" fillId="0" borderId="1" xfId="5" applyNumberFormat="1" applyFont="1" applyBorder="1" applyAlignment="1">
      <alignment horizontal="center" vertical="center" wrapText="1"/>
    </xf>
    <xf numFmtId="176" fontId="9" fillId="0" borderId="3" xfId="5" applyNumberFormat="1" applyFont="1" applyBorder="1" applyAlignment="1">
      <alignment horizontal="center" vertical="center" shrinkToFit="1"/>
    </xf>
    <xf numFmtId="176" fontId="8" fillId="0" borderId="2" xfId="5" applyNumberFormat="1" applyFont="1" applyBorder="1" applyAlignment="1">
      <alignment horizontal="center" vertical="center"/>
    </xf>
    <xf numFmtId="176" fontId="9" fillId="0" borderId="3" xfId="5" applyNumberFormat="1" applyFont="1" applyBorder="1" applyAlignment="1">
      <alignment horizontal="center" vertical="center" wrapText="1"/>
    </xf>
    <xf numFmtId="176" fontId="9" fillId="0" borderId="1" xfId="5" applyNumberFormat="1" applyFont="1" applyFill="1" applyBorder="1" applyAlignment="1">
      <alignment horizontal="center" vertical="center"/>
    </xf>
    <xf numFmtId="176" fontId="10" fillId="0" borderId="1" xfId="2" applyNumberFormat="1" applyFont="1" applyFill="1" applyBorder="1" applyAlignment="1">
      <alignment vertical="center"/>
    </xf>
    <xf numFmtId="176" fontId="9" fillId="0" borderId="1" xfId="4" applyNumberFormat="1" applyFont="1" applyFill="1" applyBorder="1" applyAlignment="1">
      <alignment vertical="center"/>
    </xf>
    <xf numFmtId="176" fontId="3" fillId="0" borderId="0" xfId="2" applyNumberFormat="1" applyFont="1" applyFill="1" applyAlignment="1">
      <alignment vertical="center"/>
    </xf>
    <xf numFmtId="176" fontId="9" fillId="0" borderId="2" xfId="5" applyNumberFormat="1" applyFont="1" applyFill="1" applyBorder="1" applyAlignment="1">
      <alignment horizontal="center" vertical="center"/>
    </xf>
    <xf numFmtId="176" fontId="8" fillId="2" borderId="4" xfId="5" applyNumberFormat="1" applyFont="1" applyFill="1" applyBorder="1" applyAlignment="1">
      <alignment horizontal="center" vertical="center"/>
    </xf>
    <xf numFmtId="176" fontId="9" fillId="2" borderId="15" xfId="5" applyNumberFormat="1" applyFont="1" applyFill="1" applyBorder="1" applyAlignment="1">
      <alignment vertical="center"/>
    </xf>
    <xf numFmtId="176" fontId="11" fillId="0" borderId="0" xfId="5" applyNumberFormat="1" applyFont="1" applyAlignment="1">
      <alignment vertical="center" wrapText="1"/>
    </xf>
    <xf numFmtId="176" fontId="13" fillId="0" borderId="0" xfId="2" applyNumberFormat="1" applyFont="1" applyAlignment="1">
      <alignment horizontal="center" vertical="center"/>
    </xf>
    <xf numFmtId="176" fontId="12" fillId="0" borderId="0" xfId="2" applyNumberFormat="1" applyFont="1" applyAlignment="1">
      <alignment horizontal="center" vertical="center"/>
    </xf>
    <xf numFmtId="176" fontId="12" fillId="0" borderId="0" xfId="2" applyNumberFormat="1" applyFont="1" applyAlignment="1">
      <alignment vertical="center"/>
    </xf>
    <xf numFmtId="176" fontId="12" fillId="0" borderId="0" xfId="2" applyNumberFormat="1" applyFont="1" applyAlignment="1">
      <alignment horizontal="left" vertical="center"/>
    </xf>
    <xf numFmtId="176" fontId="15" fillId="0" borderId="0" xfId="2" applyNumberFormat="1" applyFont="1" applyAlignment="1">
      <alignment horizontal="right" vertical="center"/>
    </xf>
    <xf numFmtId="176" fontId="12" fillId="0" borderId="1" xfId="2" applyNumberFormat="1" applyFont="1" applyBorder="1" applyAlignment="1">
      <alignment horizontal="center" vertical="center"/>
    </xf>
    <xf numFmtId="176" fontId="15" fillId="0" borderId="16" xfId="2" applyNumberFormat="1" applyFont="1" applyBorder="1" applyAlignment="1">
      <alignment horizontal="center" vertical="center"/>
    </xf>
    <xf numFmtId="176" fontId="12" fillId="0" borderId="17" xfId="2" applyNumberFormat="1" applyFont="1" applyBorder="1" applyAlignment="1">
      <alignment horizontal="center" vertical="center"/>
    </xf>
    <xf numFmtId="176" fontId="12" fillId="0" borderId="18" xfId="2" applyNumberFormat="1" applyFont="1" applyBorder="1" applyAlignment="1">
      <alignment horizontal="center" vertical="center"/>
    </xf>
    <xf numFmtId="176" fontId="15" fillId="0" borderId="19" xfId="2" applyNumberFormat="1" applyFont="1" applyBorder="1" applyAlignment="1">
      <alignment horizontal="center" vertical="center"/>
    </xf>
    <xf numFmtId="176" fontId="12" fillId="0" borderId="20" xfId="2" applyNumberFormat="1" applyFont="1" applyBorder="1" applyAlignment="1">
      <alignment horizontal="center" vertical="center"/>
    </xf>
    <xf numFmtId="176" fontId="15" fillId="0" borderId="21" xfId="2" applyNumberFormat="1" applyFont="1" applyBorder="1" applyAlignment="1">
      <alignment horizontal="center" vertical="center"/>
    </xf>
    <xf numFmtId="176" fontId="15" fillId="0" borderId="22" xfId="2" applyNumberFormat="1" applyFont="1" applyBorder="1" applyAlignment="1">
      <alignment horizontal="center" vertical="center"/>
    </xf>
    <xf numFmtId="176" fontId="15" fillId="0" borderId="23" xfId="2" applyNumberFormat="1" applyFont="1" applyBorder="1" applyAlignment="1">
      <alignment horizontal="center" vertical="center"/>
    </xf>
    <xf numFmtId="176" fontId="15" fillId="0" borderId="24" xfId="2" applyNumberFormat="1" applyFont="1" applyBorder="1" applyAlignment="1">
      <alignment horizontal="center" vertical="center"/>
    </xf>
    <xf numFmtId="176" fontId="15" fillId="0" borderId="1" xfId="2" applyNumberFormat="1" applyFont="1" applyBorder="1" applyAlignment="1">
      <alignment horizontal="center" vertical="center"/>
    </xf>
    <xf numFmtId="176" fontId="15" fillId="0" borderId="25" xfId="2" applyNumberFormat="1" applyFont="1" applyBorder="1" applyAlignment="1">
      <alignment horizontal="center" vertical="center"/>
    </xf>
    <xf numFmtId="176" fontId="15" fillId="0" borderId="26" xfId="2" applyNumberFormat="1" applyFont="1" applyBorder="1" applyAlignment="1">
      <alignment horizontal="center" vertical="center"/>
    </xf>
    <xf numFmtId="176" fontId="15" fillId="0" borderId="11" xfId="2" applyNumberFormat="1" applyFont="1" applyBorder="1" applyAlignment="1">
      <alignment horizontal="center" vertical="center"/>
    </xf>
    <xf numFmtId="176" fontId="15" fillId="0" borderId="27" xfId="2" applyNumberFormat="1" applyFont="1" applyBorder="1" applyAlignment="1">
      <alignment horizontal="center" vertical="center"/>
    </xf>
    <xf numFmtId="176" fontId="15" fillId="0" borderId="24" xfId="2" applyNumberFormat="1" applyFont="1" applyBorder="1" applyAlignment="1">
      <alignment horizontal="center" vertical="center"/>
    </xf>
    <xf numFmtId="176" fontId="15" fillId="0" borderId="1" xfId="2" applyNumberFormat="1" applyFont="1" applyBorder="1" applyAlignment="1">
      <alignment horizontal="center" vertical="center"/>
    </xf>
    <xf numFmtId="176" fontId="12" fillId="0" borderId="28" xfId="2" applyNumberFormat="1" applyFont="1" applyBorder="1" applyAlignment="1">
      <alignment horizontal="center" vertical="center"/>
    </xf>
    <xf numFmtId="176" fontId="15" fillId="0" borderId="19" xfId="2" applyNumberFormat="1" applyFont="1" applyBorder="1" applyAlignment="1">
      <alignment horizontal="center" vertical="center"/>
    </xf>
    <xf numFmtId="176" fontId="15" fillId="0" borderId="20" xfId="2" applyNumberFormat="1" applyFont="1" applyBorder="1" applyAlignment="1">
      <alignment horizontal="center" vertical="center"/>
    </xf>
    <xf numFmtId="176" fontId="15" fillId="0" borderId="29" xfId="2" applyNumberFormat="1" applyFont="1" applyBorder="1" applyAlignment="1">
      <alignment horizontal="center" vertical="center"/>
    </xf>
    <xf numFmtId="179" fontId="12" fillId="0" borderId="24" xfId="4" applyNumberFormat="1" applyFont="1" applyBorder="1">
      <alignment vertical="center"/>
    </xf>
    <xf numFmtId="179" fontId="12" fillId="0" borderId="1" xfId="4" applyNumberFormat="1" applyFont="1" applyBorder="1">
      <alignment vertical="center"/>
    </xf>
    <xf numFmtId="179" fontId="12" fillId="0" borderId="29" xfId="4" applyNumberFormat="1" applyFont="1" applyBorder="1">
      <alignment vertical="center"/>
    </xf>
    <xf numFmtId="179" fontId="12" fillId="0" borderId="19" xfId="4" applyNumberFormat="1" applyFont="1" applyBorder="1">
      <alignment vertical="center"/>
    </xf>
    <xf numFmtId="179" fontId="12" fillId="0" borderId="20" xfId="4" applyNumberFormat="1" applyFont="1" applyBorder="1">
      <alignment vertical="center"/>
    </xf>
    <xf numFmtId="179" fontId="12" fillId="0" borderId="30" xfId="2" applyNumberFormat="1" applyFont="1" applyFill="1" applyBorder="1" applyAlignment="1">
      <alignment vertical="center"/>
    </xf>
    <xf numFmtId="179" fontId="12" fillId="0" borderId="1" xfId="2" applyNumberFormat="1" applyFont="1" applyFill="1" applyBorder="1" applyAlignment="1">
      <alignment vertical="center"/>
    </xf>
    <xf numFmtId="179" fontId="12" fillId="0" borderId="29" xfId="2" applyNumberFormat="1" applyFont="1" applyFill="1" applyBorder="1" applyAlignment="1">
      <alignment vertical="center"/>
    </xf>
    <xf numFmtId="176" fontId="15" fillId="0" borderId="2" xfId="2" applyNumberFormat="1" applyFont="1" applyBorder="1" applyAlignment="1">
      <alignment horizontal="center" vertical="center"/>
    </xf>
    <xf numFmtId="179" fontId="12" fillId="0" borderId="31" xfId="4" applyNumberFormat="1" applyFont="1" applyBorder="1">
      <alignment vertical="center"/>
    </xf>
    <xf numFmtId="179" fontId="12" fillId="0" borderId="32" xfId="4" applyNumberFormat="1" applyFont="1" applyBorder="1">
      <alignment vertical="center"/>
    </xf>
    <xf numFmtId="179" fontId="12" fillId="0" borderId="33" xfId="4" applyNumberFormat="1" applyFont="1" applyBorder="1">
      <alignment vertical="center"/>
    </xf>
    <xf numFmtId="179" fontId="12" fillId="0" borderId="2" xfId="2" applyNumberFormat="1" applyFont="1" applyFill="1" applyBorder="1" applyAlignment="1">
      <alignment vertical="center"/>
    </xf>
    <xf numFmtId="179" fontId="12" fillId="0" borderId="25" xfId="2" applyNumberFormat="1" applyFont="1" applyFill="1" applyBorder="1" applyAlignment="1">
      <alignment vertical="center"/>
    </xf>
    <xf numFmtId="176" fontId="15" fillId="2" borderId="15" xfId="2" applyNumberFormat="1" applyFont="1" applyFill="1" applyBorder="1" applyAlignment="1">
      <alignment horizontal="center" vertical="center"/>
    </xf>
    <xf numFmtId="179" fontId="12" fillId="2" borderId="34" xfId="4" applyNumberFormat="1" applyFont="1" applyFill="1" applyBorder="1">
      <alignment vertical="center"/>
    </xf>
    <xf numFmtId="179" fontId="12" fillId="2" borderId="35" xfId="4" applyNumberFormat="1" applyFont="1" applyFill="1" applyBorder="1">
      <alignment vertical="center"/>
    </xf>
    <xf numFmtId="179" fontId="12" fillId="2" borderId="36" xfId="4" applyNumberFormat="1" applyFont="1" applyFill="1" applyBorder="1">
      <alignment vertical="center"/>
    </xf>
    <xf numFmtId="179" fontId="12" fillId="2" borderId="37" xfId="4" applyNumberFormat="1" applyFont="1" applyFill="1" applyBorder="1">
      <alignment vertical="center"/>
    </xf>
    <xf numFmtId="179" fontId="12" fillId="2" borderId="6" xfId="4" applyNumberFormat="1" applyFont="1" applyFill="1" applyBorder="1">
      <alignment vertical="center"/>
    </xf>
    <xf numFmtId="179" fontId="12" fillId="2" borderId="15" xfId="4" applyNumberFormat="1" applyFont="1" applyFill="1" applyBorder="1">
      <alignment vertical="center"/>
    </xf>
    <xf numFmtId="179" fontId="12" fillId="2" borderId="38" xfId="2" applyNumberFormat="1" applyFont="1" applyFill="1" applyBorder="1" applyAlignment="1">
      <alignment vertical="center"/>
    </xf>
    <xf numFmtId="179" fontId="12" fillId="2" borderId="35" xfId="2" applyNumberFormat="1" applyFont="1" applyFill="1" applyBorder="1" applyAlignment="1">
      <alignment vertical="center"/>
    </xf>
    <xf numFmtId="179" fontId="12" fillId="2" borderId="36" xfId="2" applyNumberFormat="1" applyFont="1" applyFill="1" applyBorder="1" applyAlignment="1">
      <alignment vertical="center"/>
    </xf>
    <xf numFmtId="0" fontId="3" fillId="0" borderId="1" xfId="3" applyFont="1" applyFill="1" applyBorder="1">
      <alignment vertical="center"/>
    </xf>
  </cellXfs>
  <cellStyles count="6">
    <cellStyle name="桁区切り" xfId="4" builtinId="6"/>
    <cellStyle name="標準" xfId="0" builtinId="0"/>
    <cellStyle name="標準_1612jyojyu_1704jyojyu_1710jyojyu" xfId="1"/>
    <cellStyle name="標準_1612jyojyu_1801jyojyu_1803jyojyu" xfId="2"/>
    <cellStyle name="標準_ｈ16.12_1801jyojyu_1803jyojyu" xfId="3"/>
    <cellStyle name="標準_jyojyu15ave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zoomScaleNormal="100" workbookViewId="0">
      <selection activeCell="U13" sqref="U13"/>
    </sheetView>
  </sheetViews>
  <sheetFormatPr defaultRowHeight="13.5" x14ac:dyDescent="0.15"/>
  <cols>
    <col min="1" max="1" width="8.5" style="1" customWidth="1"/>
    <col min="2" max="7" width="8.5" style="2" customWidth="1"/>
    <col min="8" max="8" width="10.875" style="2" customWidth="1"/>
    <col min="9" max="14" width="8.5" style="2" customWidth="1"/>
    <col min="15" max="16" width="10.875" style="2" customWidth="1"/>
    <col min="17" max="17" width="6" style="2" customWidth="1"/>
    <col min="18" max="20" width="6.125" style="2" customWidth="1"/>
    <col min="21" max="21" width="7" style="2" customWidth="1"/>
    <col min="22" max="256" width="9" style="2"/>
    <col min="257" max="263" width="8.5" style="2" customWidth="1"/>
    <col min="264" max="264" width="10.875" style="2" customWidth="1"/>
    <col min="265" max="270" width="8.5" style="2" customWidth="1"/>
    <col min="271" max="272" width="10.875" style="2" customWidth="1"/>
    <col min="273" max="273" width="6" style="2" customWidth="1"/>
    <col min="274" max="276" width="6.125" style="2" customWidth="1"/>
    <col min="277" max="277" width="7" style="2" customWidth="1"/>
    <col min="278" max="512" width="9" style="2"/>
    <col min="513" max="519" width="8.5" style="2" customWidth="1"/>
    <col min="520" max="520" width="10.875" style="2" customWidth="1"/>
    <col min="521" max="526" width="8.5" style="2" customWidth="1"/>
    <col min="527" max="528" width="10.875" style="2" customWidth="1"/>
    <col min="529" max="529" width="6" style="2" customWidth="1"/>
    <col min="530" max="532" width="6.125" style="2" customWidth="1"/>
    <col min="533" max="533" width="7" style="2" customWidth="1"/>
    <col min="534" max="768" width="9" style="2"/>
    <col min="769" max="775" width="8.5" style="2" customWidth="1"/>
    <col min="776" max="776" width="10.875" style="2" customWidth="1"/>
    <col min="777" max="782" width="8.5" style="2" customWidth="1"/>
    <col min="783" max="784" width="10.875" style="2" customWidth="1"/>
    <col min="785" max="785" width="6" style="2" customWidth="1"/>
    <col min="786" max="788" width="6.125" style="2" customWidth="1"/>
    <col min="789" max="789" width="7" style="2" customWidth="1"/>
    <col min="790" max="1024" width="9" style="2"/>
    <col min="1025" max="1031" width="8.5" style="2" customWidth="1"/>
    <col min="1032" max="1032" width="10.875" style="2" customWidth="1"/>
    <col min="1033" max="1038" width="8.5" style="2" customWidth="1"/>
    <col min="1039" max="1040" width="10.875" style="2" customWidth="1"/>
    <col min="1041" max="1041" width="6" style="2" customWidth="1"/>
    <col min="1042" max="1044" width="6.125" style="2" customWidth="1"/>
    <col min="1045" max="1045" width="7" style="2" customWidth="1"/>
    <col min="1046" max="1280" width="9" style="2"/>
    <col min="1281" max="1287" width="8.5" style="2" customWidth="1"/>
    <col min="1288" max="1288" width="10.875" style="2" customWidth="1"/>
    <col min="1289" max="1294" width="8.5" style="2" customWidth="1"/>
    <col min="1295" max="1296" width="10.875" style="2" customWidth="1"/>
    <col min="1297" max="1297" width="6" style="2" customWidth="1"/>
    <col min="1298" max="1300" width="6.125" style="2" customWidth="1"/>
    <col min="1301" max="1301" width="7" style="2" customWidth="1"/>
    <col min="1302" max="1536" width="9" style="2"/>
    <col min="1537" max="1543" width="8.5" style="2" customWidth="1"/>
    <col min="1544" max="1544" width="10.875" style="2" customWidth="1"/>
    <col min="1545" max="1550" width="8.5" style="2" customWidth="1"/>
    <col min="1551" max="1552" width="10.875" style="2" customWidth="1"/>
    <col min="1553" max="1553" width="6" style="2" customWidth="1"/>
    <col min="1554" max="1556" width="6.125" style="2" customWidth="1"/>
    <col min="1557" max="1557" width="7" style="2" customWidth="1"/>
    <col min="1558" max="1792" width="9" style="2"/>
    <col min="1793" max="1799" width="8.5" style="2" customWidth="1"/>
    <col min="1800" max="1800" width="10.875" style="2" customWidth="1"/>
    <col min="1801" max="1806" width="8.5" style="2" customWidth="1"/>
    <col min="1807" max="1808" width="10.875" style="2" customWidth="1"/>
    <col min="1809" max="1809" width="6" style="2" customWidth="1"/>
    <col min="1810" max="1812" width="6.125" style="2" customWidth="1"/>
    <col min="1813" max="1813" width="7" style="2" customWidth="1"/>
    <col min="1814" max="2048" width="9" style="2"/>
    <col min="2049" max="2055" width="8.5" style="2" customWidth="1"/>
    <col min="2056" max="2056" width="10.875" style="2" customWidth="1"/>
    <col min="2057" max="2062" width="8.5" style="2" customWidth="1"/>
    <col min="2063" max="2064" width="10.875" style="2" customWidth="1"/>
    <col min="2065" max="2065" width="6" style="2" customWidth="1"/>
    <col min="2066" max="2068" width="6.125" style="2" customWidth="1"/>
    <col min="2069" max="2069" width="7" style="2" customWidth="1"/>
    <col min="2070" max="2304" width="9" style="2"/>
    <col min="2305" max="2311" width="8.5" style="2" customWidth="1"/>
    <col min="2312" max="2312" width="10.875" style="2" customWidth="1"/>
    <col min="2313" max="2318" width="8.5" style="2" customWidth="1"/>
    <col min="2319" max="2320" width="10.875" style="2" customWidth="1"/>
    <col min="2321" max="2321" width="6" style="2" customWidth="1"/>
    <col min="2322" max="2324" width="6.125" style="2" customWidth="1"/>
    <col min="2325" max="2325" width="7" style="2" customWidth="1"/>
    <col min="2326" max="2560" width="9" style="2"/>
    <col min="2561" max="2567" width="8.5" style="2" customWidth="1"/>
    <col min="2568" max="2568" width="10.875" style="2" customWidth="1"/>
    <col min="2569" max="2574" width="8.5" style="2" customWidth="1"/>
    <col min="2575" max="2576" width="10.875" style="2" customWidth="1"/>
    <col min="2577" max="2577" width="6" style="2" customWidth="1"/>
    <col min="2578" max="2580" width="6.125" style="2" customWidth="1"/>
    <col min="2581" max="2581" width="7" style="2" customWidth="1"/>
    <col min="2582" max="2816" width="9" style="2"/>
    <col min="2817" max="2823" width="8.5" style="2" customWidth="1"/>
    <col min="2824" max="2824" width="10.875" style="2" customWidth="1"/>
    <col min="2825" max="2830" width="8.5" style="2" customWidth="1"/>
    <col min="2831" max="2832" width="10.875" style="2" customWidth="1"/>
    <col min="2833" max="2833" width="6" style="2" customWidth="1"/>
    <col min="2834" max="2836" width="6.125" style="2" customWidth="1"/>
    <col min="2837" max="2837" width="7" style="2" customWidth="1"/>
    <col min="2838" max="3072" width="9" style="2"/>
    <col min="3073" max="3079" width="8.5" style="2" customWidth="1"/>
    <col min="3080" max="3080" width="10.875" style="2" customWidth="1"/>
    <col min="3081" max="3086" width="8.5" style="2" customWidth="1"/>
    <col min="3087" max="3088" width="10.875" style="2" customWidth="1"/>
    <col min="3089" max="3089" width="6" style="2" customWidth="1"/>
    <col min="3090" max="3092" width="6.125" style="2" customWidth="1"/>
    <col min="3093" max="3093" width="7" style="2" customWidth="1"/>
    <col min="3094" max="3328" width="9" style="2"/>
    <col min="3329" max="3335" width="8.5" style="2" customWidth="1"/>
    <col min="3336" max="3336" width="10.875" style="2" customWidth="1"/>
    <col min="3337" max="3342" width="8.5" style="2" customWidth="1"/>
    <col min="3343" max="3344" width="10.875" style="2" customWidth="1"/>
    <col min="3345" max="3345" width="6" style="2" customWidth="1"/>
    <col min="3346" max="3348" width="6.125" style="2" customWidth="1"/>
    <col min="3349" max="3349" width="7" style="2" customWidth="1"/>
    <col min="3350" max="3584" width="9" style="2"/>
    <col min="3585" max="3591" width="8.5" style="2" customWidth="1"/>
    <col min="3592" max="3592" width="10.875" style="2" customWidth="1"/>
    <col min="3593" max="3598" width="8.5" style="2" customWidth="1"/>
    <col min="3599" max="3600" width="10.875" style="2" customWidth="1"/>
    <col min="3601" max="3601" width="6" style="2" customWidth="1"/>
    <col min="3602" max="3604" width="6.125" style="2" customWidth="1"/>
    <col min="3605" max="3605" width="7" style="2" customWidth="1"/>
    <col min="3606" max="3840" width="9" style="2"/>
    <col min="3841" max="3847" width="8.5" style="2" customWidth="1"/>
    <col min="3848" max="3848" width="10.875" style="2" customWidth="1"/>
    <col min="3849" max="3854" width="8.5" style="2" customWidth="1"/>
    <col min="3855" max="3856" width="10.875" style="2" customWidth="1"/>
    <col min="3857" max="3857" width="6" style="2" customWidth="1"/>
    <col min="3858" max="3860" width="6.125" style="2" customWidth="1"/>
    <col min="3861" max="3861" width="7" style="2" customWidth="1"/>
    <col min="3862" max="4096" width="9" style="2"/>
    <col min="4097" max="4103" width="8.5" style="2" customWidth="1"/>
    <col min="4104" max="4104" width="10.875" style="2" customWidth="1"/>
    <col min="4105" max="4110" width="8.5" style="2" customWidth="1"/>
    <col min="4111" max="4112" width="10.875" style="2" customWidth="1"/>
    <col min="4113" max="4113" width="6" style="2" customWidth="1"/>
    <col min="4114" max="4116" width="6.125" style="2" customWidth="1"/>
    <col min="4117" max="4117" width="7" style="2" customWidth="1"/>
    <col min="4118" max="4352" width="9" style="2"/>
    <col min="4353" max="4359" width="8.5" style="2" customWidth="1"/>
    <col min="4360" max="4360" width="10.875" style="2" customWidth="1"/>
    <col min="4361" max="4366" width="8.5" style="2" customWidth="1"/>
    <col min="4367" max="4368" width="10.875" style="2" customWidth="1"/>
    <col min="4369" max="4369" width="6" style="2" customWidth="1"/>
    <col min="4370" max="4372" width="6.125" style="2" customWidth="1"/>
    <col min="4373" max="4373" width="7" style="2" customWidth="1"/>
    <col min="4374" max="4608" width="9" style="2"/>
    <col min="4609" max="4615" width="8.5" style="2" customWidth="1"/>
    <col min="4616" max="4616" width="10.875" style="2" customWidth="1"/>
    <col min="4617" max="4622" width="8.5" style="2" customWidth="1"/>
    <col min="4623" max="4624" width="10.875" style="2" customWidth="1"/>
    <col min="4625" max="4625" width="6" style="2" customWidth="1"/>
    <col min="4626" max="4628" width="6.125" style="2" customWidth="1"/>
    <col min="4629" max="4629" width="7" style="2" customWidth="1"/>
    <col min="4630" max="4864" width="9" style="2"/>
    <col min="4865" max="4871" width="8.5" style="2" customWidth="1"/>
    <col min="4872" max="4872" width="10.875" style="2" customWidth="1"/>
    <col min="4873" max="4878" width="8.5" style="2" customWidth="1"/>
    <col min="4879" max="4880" width="10.875" style="2" customWidth="1"/>
    <col min="4881" max="4881" width="6" style="2" customWidth="1"/>
    <col min="4882" max="4884" width="6.125" style="2" customWidth="1"/>
    <col min="4885" max="4885" width="7" style="2" customWidth="1"/>
    <col min="4886" max="5120" width="9" style="2"/>
    <col min="5121" max="5127" width="8.5" style="2" customWidth="1"/>
    <col min="5128" max="5128" width="10.875" style="2" customWidth="1"/>
    <col min="5129" max="5134" width="8.5" style="2" customWidth="1"/>
    <col min="5135" max="5136" width="10.875" style="2" customWidth="1"/>
    <col min="5137" max="5137" width="6" style="2" customWidth="1"/>
    <col min="5138" max="5140" width="6.125" style="2" customWidth="1"/>
    <col min="5141" max="5141" width="7" style="2" customWidth="1"/>
    <col min="5142" max="5376" width="9" style="2"/>
    <col min="5377" max="5383" width="8.5" style="2" customWidth="1"/>
    <col min="5384" max="5384" width="10.875" style="2" customWidth="1"/>
    <col min="5385" max="5390" width="8.5" style="2" customWidth="1"/>
    <col min="5391" max="5392" width="10.875" style="2" customWidth="1"/>
    <col min="5393" max="5393" width="6" style="2" customWidth="1"/>
    <col min="5394" max="5396" width="6.125" style="2" customWidth="1"/>
    <col min="5397" max="5397" width="7" style="2" customWidth="1"/>
    <col min="5398" max="5632" width="9" style="2"/>
    <col min="5633" max="5639" width="8.5" style="2" customWidth="1"/>
    <col min="5640" max="5640" width="10.875" style="2" customWidth="1"/>
    <col min="5641" max="5646" width="8.5" style="2" customWidth="1"/>
    <col min="5647" max="5648" width="10.875" style="2" customWidth="1"/>
    <col min="5649" max="5649" width="6" style="2" customWidth="1"/>
    <col min="5650" max="5652" width="6.125" style="2" customWidth="1"/>
    <col min="5653" max="5653" width="7" style="2" customWidth="1"/>
    <col min="5654" max="5888" width="9" style="2"/>
    <col min="5889" max="5895" width="8.5" style="2" customWidth="1"/>
    <col min="5896" max="5896" width="10.875" style="2" customWidth="1"/>
    <col min="5897" max="5902" width="8.5" style="2" customWidth="1"/>
    <col min="5903" max="5904" width="10.875" style="2" customWidth="1"/>
    <col min="5905" max="5905" width="6" style="2" customWidth="1"/>
    <col min="5906" max="5908" width="6.125" style="2" customWidth="1"/>
    <col min="5909" max="5909" width="7" style="2" customWidth="1"/>
    <col min="5910" max="6144" width="9" style="2"/>
    <col min="6145" max="6151" width="8.5" style="2" customWidth="1"/>
    <col min="6152" max="6152" width="10.875" style="2" customWidth="1"/>
    <col min="6153" max="6158" width="8.5" style="2" customWidth="1"/>
    <col min="6159" max="6160" width="10.875" style="2" customWidth="1"/>
    <col min="6161" max="6161" width="6" style="2" customWidth="1"/>
    <col min="6162" max="6164" width="6.125" style="2" customWidth="1"/>
    <col min="6165" max="6165" width="7" style="2" customWidth="1"/>
    <col min="6166" max="6400" width="9" style="2"/>
    <col min="6401" max="6407" width="8.5" style="2" customWidth="1"/>
    <col min="6408" max="6408" width="10.875" style="2" customWidth="1"/>
    <col min="6409" max="6414" width="8.5" style="2" customWidth="1"/>
    <col min="6415" max="6416" width="10.875" style="2" customWidth="1"/>
    <col min="6417" max="6417" width="6" style="2" customWidth="1"/>
    <col min="6418" max="6420" width="6.125" style="2" customWidth="1"/>
    <col min="6421" max="6421" width="7" style="2" customWidth="1"/>
    <col min="6422" max="6656" width="9" style="2"/>
    <col min="6657" max="6663" width="8.5" style="2" customWidth="1"/>
    <col min="6664" max="6664" width="10.875" style="2" customWidth="1"/>
    <col min="6665" max="6670" width="8.5" style="2" customWidth="1"/>
    <col min="6671" max="6672" width="10.875" style="2" customWidth="1"/>
    <col min="6673" max="6673" width="6" style="2" customWidth="1"/>
    <col min="6674" max="6676" width="6.125" style="2" customWidth="1"/>
    <col min="6677" max="6677" width="7" style="2" customWidth="1"/>
    <col min="6678" max="6912" width="9" style="2"/>
    <col min="6913" max="6919" width="8.5" style="2" customWidth="1"/>
    <col min="6920" max="6920" width="10.875" style="2" customWidth="1"/>
    <col min="6921" max="6926" width="8.5" style="2" customWidth="1"/>
    <col min="6927" max="6928" width="10.875" style="2" customWidth="1"/>
    <col min="6929" max="6929" width="6" style="2" customWidth="1"/>
    <col min="6930" max="6932" width="6.125" style="2" customWidth="1"/>
    <col min="6933" max="6933" width="7" style="2" customWidth="1"/>
    <col min="6934" max="7168" width="9" style="2"/>
    <col min="7169" max="7175" width="8.5" style="2" customWidth="1"/>
    <col min="7176" max="7176" width="10.875" style="2" customWidth="1"/>
    <col min="7177" max="7182" width="8.5" style="2" customWidth="1"/>
    <col min="7183" max="7184" width="10.875" style="2" customWidth="1"/>
    <col min="7185" max="7185" width="6" style="2" customWidth="1"/>
    <col min="7186" max="7188" width="6.125" style="2" customWidth="1"/>
    <col min="7189" max="7189" width="7" style="2" customWidth="1"/>
    <col min="7190" max="7424" width="9" style="2"/>
    <col min="7425" max="7431" width="8.5" style="2" customWidth="1"/>
    <col min="7432" max="7432" width="10.875" style="2" customWidth="1"/>
    <col min="7433" max="7438" width="8.5" style="2" customWidth="1"/>
    <col min="7439" max="7440" width="10.875" style="2" customWidth="1"/>
    <col min="7441" max="7441" width="6" style="2" customWidth="1"/>
    <col min="7442" max="7444" width="6.125" style="2" customWidth="1"/>
    <col min="7445" max="7445" width="7" style="2" customWidth="1"/>
    <col min="7446" max="7680" width="9" style="2"/>
    <col min="7681" max="7687" width="8.5" style="2" customWidth="1"/>
    <col min="7688" max="7688" width="10.875" style="2" customWidth="1"/>
    <col min="7689" max="7694" width="8.5" style="2" customWidth="1"/>
    <col min="7695" max="7696" width="10.875" style="2" customWidth="1"/>
    <col min="7697" max="7697" width="6" style="2" customWidth="1"/>
    <col min="7698" max="7700" width="6.125" style="2" customWidth="1"/>
    <col min="7701" max="7701" width="7" style="2" customWidth="1"/>
    <col min="7702" max="7936" width="9" style="2"/>
    <col min="7937" max="7943" width="8.5" style="2" customWidth="1"/>
    <col min="7944" max="7944" width="10.875" style="2" customWidth="1"/>
    <col min="7945" max="7950" width="8.5" style="2" customWidth="1"/>
    <col min="7951" max="7952" width="10.875" style="2" customWidth="1"/>
    <col min="7953" max="7953" width="6" style="2" customWidth="1"/>
    <col min="7954" max="7956" width="6.125" style="2" customWidth="1"/>
    <col min="7957" max="7957" width="7" style="2" customWidth="1"/>
    <col min="7958" max="8192" width="9" style="2"/>
    <col min="8193" max="8199" width="8.5" style="2" customWidth="1"/>
    <col min="8200" max="8200" width="10.875" style="2" customWidth="1"/>
    <col min="8201" max="8206" width="8.5" style="2" customWidth="1"/>
    <col min="8207" max="8208" width="10.875" style="2" customWidth="1"/>
    <col min="8209" max="8209" width="6" style="2" customWidth="1"/>
    <col min="8210" max="8212" width="6.125" style="2" customWidth="1"/>
    <col min="8213" max="8213" width="7" style="2" customWidth="1"/>
    <col min="8214" max="8448" width="9" style="2"/>
    <col min="8449" max="8455" width="8.5" style="2" customWidth="1"/>
    <col min="8456" max="8456" width="10.875" style="2" customWidth="1"/>
    <col min="8457" max="8462" width="8.5" style="2" customWidth="1"/>
    <col min="8463" max="8464" width="10.875" style="2" customWidth="1"/>
    <col min="8465" max="8465" width="6" style="2" customWidth="1"/>
    <col min="8466" max="8468" width="6.125" style="2" customWidth="1"/>
    <col min="8469" max="8469" width="7" style="2" customWidth="1"/>
    <col min="8470" max="8704" width="9" style="2"/>
    <col min="8705" max="8711" width="8.5" style="2" customWidth="1"/>
    <col min="8712" max="8712" width="10.875" style="2" customWidth="1"/>
    <col min="8713" max="8718" width="8.5" style="2" customWidth="1"/>
    <col min="8719" max="8720" width="10.875" style="2" customWidth="1"/>
    <col min="8721" max="8721" width="6" style="2" customWidth="1"/>
    <col min="8722" max="8724" width="6.125" style="2" customWidth="1"/>
    <col min="8725" max="8725" width="7" style="2" customWidth="1"/>
    <col min="8726" max="8960" width="9" style="2"/>
    <col min="8961" max="8967" width="8.5" style="2" customWidth="1"/>
    <col min="8968" max="8968" width="10.875" style="2" customWidth="1"/>
    <col min="8969" max="8974" width="8.5" style="2" customWidth="1"/>
    <col min="8975" max="8976" width="10.875" style="2" customWidth="1"/>
    <col min="8977" max="8977" width="6" style="2" customWidth="1"/>
    <col min="8978" max="8980" width="6.125" style="2" customWidth="1"/>
    <col min="8981" max="8981" width="7" style="2" customWidth="1"/>
    <col min="8982" max="9216" width="9" style="2"/>
    <col min="9217" max="9223" width="8.5" style="2" customWidth="1"/>
    <col min="9224" max="9224" width="10.875" style="2" customWidth="1"/>
    <col min="9225" max="9230" width="8.5" style="2" customWidth="1"/>
    <col min="9231" max="9232" width="10.875" style="2" customWidth="1"/>
    <col min="9233" max="9233" width="6" style="2" customWidth="1"/>
    <col min="9234" max="9236" width="6.125" style="2" customWidth="1"/>
    <col min="9237" max="9237" width="7" style="2" customWidth="1"/>
    <col min="9238" max="9472" width="9" style="2"/>
    <col min="9473" max="9479" width="8.5" style="2" customWidth="1"/>
    <col min="9480" max="9480" width="10.875" style="2" customWidth="1"/>
    <col min="9481" max="9486" width="8.5" style="2" customWidth="1"/>
    <col min="9487" max="9488" width="10.875" style="2" customWidth="1"/>
    <col min="9489" max="9489" width="6" style="2" customWidth="1"/>
    <col min="9490" max="9492" width="6.125" style="2" customWidth="1"/>
    <col min="9493" max="9493" width="7" style="2" customWidth="1"/>
    <col min="9494" max="9728" width="9" style="2"/>
    <col min="9729" max="9735" width="8.5" style="2" customWidth="1"/>
    <col min="9736" max="9736" width="10.875" style="2" customWidth="1"/>
    <col min="9737" max="9742" width="8.5" style="2" customWidth="1"/>
    <col min="9743" max="9744" width="10.875" style="2" customWidth="1"/>
    <col min="9745" max="9745" width="6" style="2" customWidth="1"/>
    <col min="9746" max="9748" width="6.125" style="2" customWidth="1"/>
    <col min="9749" max="9749" width="7" style="2" customWidth="1"/>
    <col min="9750" max="9984" width="9" style="2"/>
    <col min="9985" max="9991" width="8.5" style="2" customWidth="1"/>
    <col min="9992" max="9992" width="10.875" style="2" customWidth="1"/>
    <col min="9993" max="9998" width="8.5" style="2" customWidth="1"/>
    <col min="9999" max="10000" width="10.875" style="2" customWidth="1"/>
    <col min="10001" max="10001" width="6" style="2" customWidth="1"/>
    <col min="10002" max="10004" width="6.125" style="2" customWidth="1"/>
    <col min="10005" max="10005" width="7" style="2" customWidth="1"/>
    <col min="10006" max="10240" width="9" style="2"/>
    <col min="10241" max="10247" width="8.5" style="2" customWidth="1"/>
    <col min="10248" max="10248" width="10.875" style="2" customWidth="1"/>
    <col min="10249" max="10254" width="8.5" style="2" customWidth="1"/>
    <col min="10255" max="10256" width="10.875" style="2" customWidth="1"/>
    <col min="10257" max="10257" width="6" style="2" customWidth="1"/>
    <col min="10258" max="10260" width="6.125" style="2" customWidth="1"/>
    <col min="10261" max="10261" width="7" style="2" customWidth="1"/>
    <col min="10262" max="10496" width="9" style="2"/>
    <col min="10497" max="10503" width="8.5" style="2" customWidth="1"/>
    <col min="10504" max="10504" width="10.875" style="2" customWidth="1"/>
    <col min="10505" max="10510" width="8.5" style="2" customWidth="1"/>
    <col min="10511" max="10512" width="10.875" style="2" customWidth="1"/>
    <col min="10513" max="10513" width="6" style="2" customWidth="1"/>
    <col min="10514" max="10516" width="6.125" style="2" customWidth="1"/>
    <col min="10517" max="10517" width="7" style="2" customWidth="1"/>
    <col min="10518" max="10752" width="9" style="2"/>
    <col min="10753" max="10759" width="8.5" style="2" customWidth="1"/>
    <col min="10760" max="10760" width="10.875" style="2" customWidth="1"/>
    <col min="10761" max="10766" width="8.5" style="2" customWidth="1"/>
    <col min="10767" max="10768" width="10.875" style="2" customWidth="1"/>
    <col min="10769" max="10769" width="6" style="2" customWidth="1"/>
    <col min="10770" max="10772" width="6.125" style="2" customWidth="1"/>
    <col min="10773" max="10773" width="7" style="2" customWidth="1"/>
    <col min="10774" max="11008" width="9" style="2"/>
    <col min="11009" max="11015" width="8.5" style="2" customWidth="1"/>
    <col min="11016" max="11016" width="10.875" style="2" customWidth="1"/>
    <col min="11017" max="11022" width="8.5" style="2" customWidth="1"/>
    <col min="11023" max="11024" width="10.875" style="2" customWidth="1"/>
    <col min="11025" max="11025" width="6" style="2" customWidth="1"/>
    <col min="11026" max="11028" width="6.125" style="2" customWidth="1"/>
    <col min="11029" max="11029" width="7" style="2" customWidth="1"/>
    <col min="11030" max="11264" width="9" style="2"/>
    <col min="11265" max="11271" width="8.5" style="2" customWidth="1"/>
    <col min="11272" max="11272" width="10.875" style="2" customWidth="1"/>
    <col min="11273" max="11278" width="8.5" style="2" customWidth="1"/>
    <col min="11279" max="11280" width="10.875" style="2" customWidth="1"/>
    <col min="11281" max="11281" width="6" style="2" customWidth="1"/>
    <col min="11282" max="11284" width="6.125" style="2" customWidth="1"/>
    <col min="11285" max="11285" width="7" style="2" customWidth="1"/>
    <col min="11286" max="11520" width="9" style="2"/>
    <col min="11521" max="11527" width="8.5" style="2" customWidth="1"/>
    <col min="11528" max="11528" width="10.875" style="2" customWidth="1"/>
    <col min="11529" max="11534" width="8.5" style="2" customWidth="1"/>
    <col min="11535" max="11536" width="10.875" style="2" customWidth="1"/>
    <col min="11537" max="11537" width="6" style="2" customWidth="1"/>
    <col min="11538" max="11540" width="6.125" style="2" customWidth="1"/>
    <col min="11541" max="11541" width="7" style="2" customWidth="1"/>
    <col min="11542" max="11776" width="9" style="2"/>
    <col min="11777" max="11783" width="8.5" style="2" customWidth="1"/>
    <col min="11784" max="11784" width="10.875" style="2" customWidth="1"/>
    <col min="11785" max="11790" width="8.5" style="2" customWidth="1"/>
    <col min="11791" max="11792" width="10.875" style="2" customWidth="1"/>
    <col min="11793" max="11793" width="6" style="2" customWidth="1"/>
    <col min="11794" max="11796" width="6.125" style="2" customWidth="1"/>
    <col min="11797" max="11797" width="7" style="2" customWidth="1"/>
    <col min="11798" max="12032" width="9" style="2"/>
    <col min="12033" max="12039" width="8.5" style="2" customWidth="1"/>
    <col min="12040" max="12040" width="10.875" style="2" customWidth="1"/>
    <col min="12041" max="12046" width="8.5" style="2" customWidth="1"/>
    <col min="12047" max="12048" width="10.875" style="2" customWidth="1"/>
    <col min="12049" max="12049" width="6" style="2" customWidth="1"/>
    <col min="12050" max="12052" width="6.125" style="2" customWidth="1"/>
    <col min="12053" max="12053" width="7" style="2" customWidth="1"/>
    <col min="12054" max="12288" width="9" style="2"/>
    <col min="12289" max="12295" width="8.5" style="2" customWidth="1"/>
    <col min="12296" max="12296" width="10.875" style="2" customWidth="1"/>
    <col min="12297" max="12302" width="8.5" style="2" customWidth="1"/>
    <col min="12303" max="12304" width="10.875" style="2" customWidth="1"/>
    <col min="12305" max="12305" width="6" style="2" customWidth="1"/>
    <col min="12306" max="12308" width="6.125" style="2" customWidth="1"/>
    <col min="12309" max="12309" width="7" style="2" customWidth="1"/>
    <col min="12310" max="12544" width="9" style="2"/>
    <col min="12545" max="12551" width="8.5" style="2" customWidth="1"/>
    <col min="12552" max="12552" width="10.875" style="2" customWidth="1"/>
    <col min="12553" max="12558" width="8.5" style="2" customWidth="1"/>
    <col min="12559" max="12560" width="10.875" style="2" customWidth="1"/>
    <col min="12561" max="12561" width="6" style="2" customWidth="1"/>
    <col min="12562" max="12564" width="6.125" style="2" customWidth="1"/>
    <col min="12565" max="12565" width="7" style="2" customWidth="1"/>
    <col min="12566" max="12800" width="9" style="2"/>
    <col min="12801" max="12807" width="8.5" style="2" customWidth="1"/>
    <col min="12808" max="12808" width="10.875" style="2" customWidth="1"/>
    <col min="12809" max="12814" width="8.5" style="2" customWidth="1"/>
    <col min="12815" max="12816" width="10.875" style="2" customWidth="1"/>
    <col min="12817" max="12817" width="6" style="2" customWidth="1"/>
    <col min="12818" max="12820" width="6.125" style="2" customWidth="1"/>
    <col min="12821" max="12821" width="7" style="2" customWidth="1"/>
    <col min="12822" max="13056" width="9" style="2"/>
    <col min="13057" max="13063" width="8.5" style="2" customWidth="1"/>
    <col min="13064" max="13064" width="10.875" style="2" customWidth="1"/>
    <col min="13065" max="13070" width="8.5" style="2" customWidth="1"/>
    <col min="13071" max="13072" width="10.875" style="2" customWidth="1"/>
    <col min="13073" max="13073" width="6" style="2" customWidth="1"/>
    <col min="13074" max="13076" width="6.125" style="2" customWidth="1"/>
    <col min="13077" max="13077" width="7" style="2" customWidth="1"/>
    <col min="13078" max="13312" width="9" style="2"/>
    <col min="13313" max="13319" width="8.5" style="2" customWidth="1"/>
    <col min="13320" max="13320" width="10.875" style="2" customWidth="1"/>
    <col min="13321" max="13326" width="8.5" style="2" customWidth="1"/>
    <col min="13327" max="13328" width="10.875" style="2" customWidth="1"/>
    <col min="13329" max="13329" width="6" style="2" customWidth="1"/>
    <col min="13330" max="13332" width="6.125" style="2" customWidth="1"/>
    <col min="13333" max="13333" width="7" style="2" customWidth="1"/>
    <col min="13334" max="13568" width="9" style="2"/>
    <col min="13569" max="13575" width="8.5" style="2" customWidth="1"/>
    <col min="13576" max="13576" width="10.875" style="2" customWidth="1"/>
    <col min="13577" max="13582" width="8.5" style="2" customWidth="1"/>
    <col min="13583" max="13584" width="10.875" style="2" customWidth="1"/>
    <col min="13585" max="13585" width="6" style="2" customWidth="1"/>
    <col min="13586" max="13588" width="6.125" style="2" customWidth="1"/>
    <col min="13589" max="13589" width="7" style="2" customWidth="1"/>
    <col min="13590" max="13824" width="9" style="2"/>
    <col min="13825" max="13831" width="8.5" style="2" customWidth="1"/>
    <col min="13832" max="13832" width="10.875" style="2" customWidth="1"/>
    <col min="13833" max="13838" width="8.5" style="2" customWidth="1"/>
    <col min="13839" max="13840" width="10.875" style="2" customWidth="1"/>
    <col min="13841" max="13841" width="6" style="2" customWidth="1"/>
    <col min="13842" max="13844" width="6.125" style="2" customWidth="1"/>
    <col min="13845" max="13845" width="7" style="2" customWidth="1"/>
    <col min="13846" max="14080" width="9" style="2"/>
    <col min="14081" max="14087" width="8.5" style="2" customWidth="1"/>
    <col min="14088" max="14088" width="10.875" style="2" customWidth="1"/>
    <col min="14089" max="14094" width="8.5" style="2" customWidth="1"/>
    <col min="14095" max="14096" width="10.875" style="2" customWidth="1"/>
    <col min="14097" max="14097" width="6" style="2" customWidth="1"/>
    <col min="14098" max="14100" width="6.125" style="2" customWidth="1"/>
    <col min="14101" max="14101" width="7" style="2" customWidth="1"/>
    <col min="14102" max="14336" width="9" style="2"/>
    <col min="14337" max="14343" width="8.5" style="2" customWidth="1"/>
    <col min="14344" max="14344" width="10.875" style="2" customWidth="1"/>
    <col min="14345" max="14350" width="8.5" style="2" customWidth="1"/>
    <col min="14351" max="14352" width="10.875" style="2" customWidth="1"/>
    <col min="14353" max="14353" width="6" style="2" customWidth="1"/>
    <col min="14354" max="14356" width="6.125" style="2" customWidth="1"/>
    <col min="14357" max="14357" width="7" style="2" customWidth="1"/>
    <col min="14358" max="14592" width="9" style="2"/>
    <col min="14593" max="14599" width="8.5" style="2" customWidth="1"/>
    <col min="14600" max="14600" width="10.875" style="2" customWidth="1"/>
    <col min="14601" max="14606" width="8.5" style="2" customWidth="1"/>
    <col min="14607" max="14608" width="10.875" style="2" customWidth="1"/>
    <col min="14609" max="14609" width="6" style="2" customWidth="1"/>
    <col min="14610" max="14612" width="6.125" style="2" customWidth="1"/>
    <col min="14613" max="14613" width="7" style="2" customWidth="1"/>
    <col min="14614" max="14848" width="9" style="2"/>
    <col min="14849" max="14855" width="8.5" style="2" customWidth="1"/>
    <col min="14856" max="14856" width="10.875" style="2" customWidth="1"/>
    <col min="14857" max="14862" width="8.5" style="2" customWidth="1"/>
    <col min="14863" max="14864" width="10.875" style="2" customWidth="1"/>
    <col min="14865" max="14865" width="6" style="2" customWidth="1"/>
    <col min="14866" max="14868" width="6.125" style="2" customWidth="1"/>
    <col min="14869" max="14869" width="7" style="2" customWidth="1"/>
    <col min="14870" max="15104" width="9" style="2"/>
    <col min="15105" max="15111" width="8.5" style="2" customWidth="1"/>
    <col min="15112" max="15112" width="10.875" style="2" customWidth="1"/>
    <col min="15113" max="15118" width="8.5" style="2" customWidth="1"/>
    <col min="15119" max="15120" width="10.875" style="2" customWidth="1"/>
    <col min="15121" max="15121" width="6" style="2" customWidth="1"/>
    <col min="15122" max="15124" width="6.125" style="2" customWidth="1"/>
    <col min="15125" max="15125" width="7" style="2" customWidth="1"/>
    <col min="15126" max="15360" width="9" style="2"/>
    <col min="15361" max="15367" width="8.5" style="2" customWidth="1"/>
    <col min="15368" max="15368" width="10.875" style="2" customWidth="1"/>
    <col min="15369" max="15374" width="8.5" style="2" customWidth="1"/>
    <col min="15375" max="15376" width="10.875" style="2" customWidth="1"/>
    <col min="15377" max="15377" width="6" style="2" customWidth="1"/>
    <col min="15378" max="15380" width="6.125" style="2" customWidth="1"/>
    <col min="15381" max="15381" width="7" style="2" customWidth="1"/>
    <col min="15382" max="15616" width="9" style="2"/>
    <col min="15617" max="15623" width="8.5" style="2" customWidth="1"/>
    <col min="15624" max="15624" width="10.875" style="2" customWidth="1"/>
    <col min="15625" max="15630" width="8.5" style="2" customWidth="1"/>
    <col min="15631" max="15632" width="10.875" style="2" customWidth="1"/>
    <col min="15633" max="15633" width="6" style="2" customWidth="1"/>
    <col min="15634" max="15636" width="6.125" style="2" customWidth="1"/>
    <col min="15637" max="15637" width="7" style="2" customWidth="1"/>
    <col min="15638" max="15872" width="9" style="2"/>
    <col min="15873" max="15879" width="8.5" style="2" customWidth="1"/>
    <col min="15880" max="15880" width="10.875" style="2" customWidth="1"/>
    <col min="15881" max="15886" width="8.5" style="2" customWidth="1"/>
    <col min="15887" max="15888" width="10.875" style="2" customWidth="1"/>
    <col min="15889" max="15889" width="6" style="2" customWidth="1"/>
    <col min="15890" max="15892" width="6.125" style="2" customWidth="1"/>
    <col min="15893" max="15893" width="7" style="2" customWidth="1"/>
    <col min="15894" max="16128" width="9" style="2"/>
    <col min="16129" max="16135" width="8.5" style="2" customWidth="1"/>
    <col min="16136" max="16136" width="10.875" style="2" customWidth="1"/>
    <col min="16137" max="16142" width="8.5" style="2" customWidth="1"/>
    <col min="16143" max="16144" width="10.875" style="2" customWidth="1"/>
    <col min="16145" max="16145" width="6" style="2" customWidth="1"/>
    <col min="16146" max="16148" width="6.125" style="2" customWidth="1"/>
    <col min="16149" max="16149" width="7" style="2" customWidth="1"/>
    <col min="16150" max="16384" width="9" style="2"/>
  </cols>
  <sheetData>
    <row r="1" spans="1:16" ht="21" x14ac:dyDescent="0.15">
      <c r="A1" s="41" t="s">
        <v>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16.5" x14ac:dyDescent="0.15">
      <c r="A2" s="42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4" t="s">
        <v>41</v>
      </c>
    </row>
    <row r="3" spans="1:16" ht="24.75" customHeight="1" x14ac:dyDescent="0.15">
      <c r="A3" s="45"/>
      <c r="B3" s="46" t="s">
        <v>42</v>
      </c>
      <c r="C3" s="47"/>
      <c r="D3" s="47"/>
      <c r="E3" s="48"/>
      <c r="F3" s="48"/>
      <c r="G3" s="48"/>
      <c r="H3" s="49" t="s">
        <v>43</v>
      </c>
      <c r="I3" s="46" t="s">
        <v>44</v>
      </c>
      <c r="J3" s="47"/>
      <c r="K3" s="47"/>
      <c r="L3" s="48"/>
      <c r="M3" s="48"/>
      <c r="N3" s="48"/>
      <c r="O3" s="49" t="s">
        <v>45</v>
      </c>
      <c r="P3" s="50" t="s">
        <v>46</v>
      </c>
    </row>
    <row r="4" spans="1:16" ht="24.75" customHeight="1" x14ac:dyDescent="0.15">
      <c r="A4" s="51"/>
      <c r="B4" s="46" t="s">
        <v>47</v>
      </c>
      <c r="C4" s="47"/>
      <c r="D4" s="47"/>
      <c r="E4" s="46" t="s">
        <v>48</v>
      </c>
      <c r="F4" s="47"/>
      <c r="G4" s="47"/>
      <c r="H4" s="52"/>
      <c r="I4" s="46" t="s">
        <v>49</v>
      </c>
      <c r="J4" s="47"/>
      <c r="K4" s="47"/>
      <c r="L4" s="46" t="s">
        <v>50</v>
      </c>
      <c r="M4" s="47"/>
      <c r="N4" s="47"/>
      <c r="O4" s="52"/>
      <c r="P4" s="53"/>
    </row>
    <row r="5" spans="1:16" ht="24.75" customHeight="1" x14ac:dyDescent="0.15">
      <c r="A5" s="54"/>
      <c r="B5" s="55" t="s">
        <v>51</v>
      </c>
      <c r="C5" s="55" t="s">
        <v>52</v>
      </c>
      <c r="D5" s="55" t="s">
        <v>53</v>
      </c>
      <c r="E5" s="55" t="s">
        <v>51</v>
      </c>
      <c r="F5" s="55" t="s">
        <v>52</v>
      </c>
      <c r="G5" s="55" t="s">
        <v>53</v>
      </c>
      <c r="H5" s="56"/>
      <c r="I5" s="55" t="s">
        <v>51</v>
      </c>
      <c r="J5" s="55" t="s">
        <v>52</v>
      </c>
      <c r="K5" s="55" t="s">
        <v>53</v>
      </c>
      <c r="L5" s="55" t="s">
        <v>51</v>
      </c>
      <c r="M5" s="55" t="s">
        <v>52</v>
      </c>
      <c r="N5" s="55" t="s">
        <v>53</v>
      </c>
      <c r="O5" s="56"/>
      <c r="P5" s="53"/>
    </row>
    <row r="6" spans="1:16" s="60" customFormat="1" ht="24.75" customHeight="1" x14ac:dyDescent="0.15">
      <c r="A6" s="57" t="s">
        <v>54</v>
      </c>
      <c r="B6" s="58">
        <v>26</v>
      </c>
      <c r="C6" s="58">
        <v>37</v>
      </c>
      <c r="D6" s="22">
        <v>63</v>
      </c>
      <c r="E6" s="58">
        <v>148</v>
      </c>
      <c r="F6" s="58">
        <v>140</v>
      </c>
      <c r="G6" s="22">
        <v>288</v>
      </c>
      <c r="H6" s="59">
        <v>-225</v>
      </c>
      <c r="I6" s="22">
        <v>130</v>
      </c>
      <c r="J6" s="22">
        <v>77</v>
      </c>
      <c r="K6" s="22">
        <v>207</v>
      </c>
      <c r="L6" s="22">
        <v>156</v>
      </c>
      <c r="M6" s="22">
        <v>142</v>
      </c>
      <c r="N6" s="22">
        <v>298</v>
      </c>
      <c r="O6" s="59">
        <v>-91</v>
      </c>
      <c r="P6" s="59">
        <v>-316</v>
      </c>
    </row>
    <row r="7" spans="1:16" s="60" customFormat="1" ht="24.75" customHeight="1" x14ac:dyDescent="0.15">
      <c r="A7" s="57" t="s">
        <v>55</v>
      </c>
      <c r="B7" s="58">
        <v>29</v>
      </c>
      <c r="C7" s="58">
        <v>32</v>
      </c>
      <c r="D7" s="22">
        <v>61</v>
      </c>
      <c r="E7" s="58">
        <v>92</v>
      </c>
      <c r="F7" s="58">
        <v>92</v>
      </c>
      <c r="G7" s="22">
        <v>184</v>
      </c>
      <c r="H7" s="59">
        <v>-123</v>
      </c>
      <c r="I7" s="22">
        <v>163</v>
      </c>
      <c r="J7" s="22">
        <v>125</v>
      </c>
      <c r="K7" s="22">
        <v>288</v>
      </c>
      <c r="L7" s="22">
        <v>207</v>
      </c>
      <c r="M7" s="22">
        <v>165</v>
      </c>
      <c r="N7" s="22">
        <v>372</v>
      </c>
      <c r="O7" s="59">
        <v>-84</v>
      </c>
      <c r="P7" s="59">
        <v>-207</v>
      </c>
    </row>
    <row r="8" spans="1:16" s="60" customFormat="1" ht="24.75" customHeight="1" x14ac:dyDescent="0.15">
      <c r="A8" s="57" t="s">
        <v>56</v>
      </c>
      <c r="B8" s="58">
        <v>56</v>
      </c>
      <c r="C8" s="58">
        <v>37</v>
      </c>
      <c r="D8" s="22">
        <v>93</v>
      </c>
      <c r="E8" s="58">
        <v>103</v>
      </c>
      <c r="F8" s="58">
        <v>96</v>
      </c>
      <c r="G8" s="22">
        <v>199</v>
      </c>
      <c r="H8" s="59">
        <v>-106</v>
      </c>
      <c r="I8" s="22">
        <v>545</v>
      </c>
      <c r="J8" s="22">
        <v>304</v>
      </c>
      <c r="K8" s="22">
        <v>849</v>
      </c>
      <c r="L8" s="22">
        <v>681</v>
      </c>
      <c r="M8" s="22">
        <v>497</v>
      </c>
      <c r="N8" s="22">
        <v>1178</v>
      </c>
      <c r="O8" s="59">
        <v>-329</v>
      </c>
      <c r="P8" s="59">
        <v>-435</v>
      </c>
    </row>
    <row r="9" spans="1:16" s="60" customFormat="1" ht="24.75" customHeight="1" x14ac:dyDescent="0.15">
      <c r="A9" s="57" t="s">
        <v>57</v>
      </c>
      <c r="B9" s="58">
        <v>31</v>
      </c>
      <c r="C9" s="58">
        <v>36</v>
      </c>
      <c r="D9" s="22">
        <v>67</v>
      </c>
      <c r="E9" s="58">
        <v>90</v>
      </c>
      <c r="F9" s="58">
        <v>81</v>
      </c>
      <c r="G9" s="22">
        <v>171</v>
      </c>
      <c r="H9" s="59">
        <v>-104</v>
      </c>
      <c r="I9" s="22">
        <v>332</v>
      </c>
      <c r="J9" s="22">
        <v>225</v>
      </c>
      <c r="K9" s="22">
        <v>557</v>
      </c>
      <c r="L9" s="22">
        <v>375</v>
      </c>
      <c r="M9" s="22">
        <v>255</v>
      </c>
      <c r="N9" s="22">
        <v>630</v>
      </c>
      <c r="O9" s="59">
        <v>-73</v>
      </c>
      <c r="P9" s="59">
        <v>-177</v>
      </c>
    </row>
    <row r="10" spans="1:16" s="60" customFormat="1" ht="24.75" customHeight="1" x14ac:dyDescent="0.15">
      <c r="A10" s="57" t="s">
        <v>58</v>
      </c>
      <c r="B10" s="58">
        <v>38</v>
      </c>
      <c r="C10" s="58">
        <v>38</v>
      </c>
      <c r="D10" s="22">
        <v>76</v>
      </c>
      <c r="E10" s="58">
        <v>93</v>
      </c>
      <c r="F10" s="58">
        <v>85</v>
      </c>
      <c r="G10" s="22">
        <v>178</v>
      </c>
      <c r="H10" s="59">
        <v>-102</v>
      </c>
      <c r="I10" s="22">
        <v>152</v>
      </c>
      <c r="J10" s="22">
        <v>104</v>
      </c>
      <c r="K10" s="22">
        <v>256</v>
      </c>
      <c r="L10" s="22">
        <v>228</v>
      </c>
      <c r="M10" s="22">
        <v>159</v>
      </c>
      <c r="N10" s="22">
        <v>387</v>
      </c>
      <c r="O10" s="59">
        <v>-131</v>
      </c>
      <c r="P10" s="59">
        <v>-233</v>
      </c>
    </row>
    <row r="11" spans="1:16" s="60" customFormat="1" ht="24.75" customHeight="1" x14ac:dyDescent="0.15">
      <c r="A11" s="57" t="s">
        <v>59</v>
      </c>
      <c r="B11" s="58">
        <v>35</v>
      </c>
      <c r="C11" s="58">
        <v>32</v>
      </c>
      <c r="D11" s="22">
        <v>67</v>
      </c>
      <c r="E11" s="58">
        <v>75</v>
      </c>
      <c r="F11" s="58">
        <v>79</v>
      </c>
      <c r="G11" s="22">
        <v>154</v>
      </c>
      <c r="H11" s="59">
        <v>-87</v>
      </c>
      <c r="I11" s="22">
        <v>137</v>
      </c>
      <c r="J11" s="22">
        <v>121</v>
      </c>
      <c r="K11" s="22">
        <v>258</v>
      </c>
      <c r="L11" s="22">
        <v>185</v>
      </c>
      <c r="M11" s="22">
        <v>124</v>
      </c>
      <c r="N11" s="22">
        <v>309</v>
      </c>
      <c r="O11" s="59">
        <v>-51</v>
      </c>
      <c r="P11" s="59">
        <v>-138</v>
      </c>
    </row>
    <row r="12" spans="1:16" s="60" customFormat="1" ht="24.75" customHeight="1" x14ac:dyDescent="0.15">
      <c r="A12" s="57" t="s">
        <v>60</v>
      </c>
      <c r="B12" s="58">
        <v>39</v>
      </c>
      <c r="C12" s="58">
        <v>26</v>
      </c>
      <c r="D12" s="22">
        <v>65</v>
      </c>
      <c r="E12" s="58">
        <v>80</v>
      </c>
      <c r="F12" s="58">
        <v>81</v>
      </c>
      <c r="G12" s="22">
        <v>161</v>
      </c>
      <c r="H12" s="59">
        <v>-96</v>
      </c>
      <c r="I12" s="22">
        <v>151</v>
      </c>
      <c r="J12" s="22">
        <v>103</v>
      </c>
      <c r="K12" s="22">
        <v>254</v>
      </c>
      <c r="L12" s="22">
        <v>206</v>
      </c>
      <c r="M12" s="22">
        <v>137</v>
      </c>
      <c r="N12" s="22">
        <v>343</v>
      </c>
      <c r="O12" s="59">
        <v>-89</v>
      </c>
      <c r="P12" s="59">
        <v>-185</v>
      </c>
    </row>
    <row r="13" spans="1:16" s="60" customFormat="1" ht="24.75" customHeight="1" x14ac:dyDescent="0.15">
      <c r="A13" s="57" t="s">
        <v>61</v>
      </c>
      <c r="B13" s="58">
        <v>28</v>
      </c>
      <c r="C13" s="58">
        <v>42</v>
      </c>
      <c r="D13" s="22">
        <v>70</v>
      </c>
      <c r="E13" s="58">
        <v>99</v>
      </c>
      <c r="F13" s="58">
        <v>90</v>
      </c>
      <c r="G13" s="22">
        <v>189</v>
      </c>
      <c r="H13" s="59">
        <v>-119</v>
      </c>
      <c r="I13" s="22">
        <v>129</v>
      </c>
      <c r="J13" s="22">
        <v>98</v>
      </c>
      <c r="K13" s="22">
        <v>227</v>
      </c>
      <c r="L13" s="22">
        <v>163</v>
      </c>
      <c r="M13" s="22">
        <v>155</v>
      </c>
      <c r="N13" s="22">
        <v>318</v>
      </c>
      <c r="O13" s="59">
        <v>-91</v>
      </c>
      <c r="P13" s="59">
        <v>-210</v>
      </c>
    </row>
    <row r="14" spans="1:16" s="60" customFormat="1" ht="24.75" customHeight="1" x14ac:dyDescent="0.15">
      <c r="A14" s="57" t="s">
        <v>62</v>
      </c>
      <c r="B14" s="58">
        <v>43</v>
      </c>
      <c r="C14" s="58">
        <v>37</v>
      </c>
      <c r="D14" s="22">
        <v>80</v>
      </c>
      <c r="E14" s="58">
        <v>114</v>
      </c>
      <c r="F14" s="58">
        <v>84</v>
      </c>
      <c r="G14" s="22">
        <v>198</v>
      </c>
      <c r="H14" s="59">
        <v>-118</v>
      </c>
      <c r="I14" s="22">
        <v>152</v>
      </c>
      <c r="J14" s="22">
        <v>104</v>
      </c>
      <c r="K14" s="22">
        <v>256</v>
      </c>
      <c r="L14" s="22">
        <v>185</v>
      </c>
      <c r="M14" s="22">
        <v>154</v>
      </c>
      <c r="N14" s="22">
        <v>339</v>
      </c>
      <c r="O14" s="59">
        <v>-83</v>
      </c>
      <c r="P14" s="59">
        <v>-201</v>
      </c>
    </row>
    <row r="15" spans="1:16" s="60" customFormat="1" ht="24.75" customHeight="1" x14ac:dyDescent="0.15">
      <c r="A15" s="57" t="s">
        <v>63</v>
      </c>
      <c r="B15" s="58">
        <v>40</v>
      </c>
      <c r="C15" s="58">
        <v>35</v>
      </c>
      <c r="D15" s="22">
        <v>75</v>
      </c>
      <c r="E15" s="58">
        <v>98</v>
      </c>
      <c r="F15" s="58">
        <v>69</v>
      </c>
      <c r="G15" s="22">
        <v>167</v>
      </c>
      <c r="H15" s="59">
        <v>-92</v>
      </c>
      <c r="I15" s="22">
        <v>168</v>
      </c>
      <c r="J15" s="22">
        <v>115</v>
      </c>
      <c r="K15" s="22">
        <v>283</v>
      </c>
      <c r="L15" s="22">
        <v>226</v>
      </c>
      <c r="M15" s="22">
        <v>154</v>
      </c>
      <c r="N15" s="22">
        <v>380</v>
      </c>
      <c r="O15" s="59">
        <v>-97</v>
      </c>
      <c r="P15" s="59">
        <v>-189</v>
      </c>
    </row>
    <row r="16" spans="1:16" s="60" customFormat="1" ht="24.75" customHeight="1" x14ac:dyDescent="0.15">
      <c r="A16" s="57" t="s">
        <v>64</v>
      </c>
      <c r="B16" s="58">
        <v>39</v>
      </c>
      <c r="C16" s="58">
        <v>26</v>
      </c>
      <c r="D16" s="22">
        <v>65</v>
      </c>
      <c r="E16" s="58">
        <v>114</v>
      </c>
      <c r="F16" s="58">
        <v>98</v>
      </c>
      <c r="G16" s="22">
        <v>212</v>
      </c>
      <c r="H16" s="59">
        <v>-147</v>
      </c>
      <c r="I16" s="22">
        <v>127</v>
      </c>
      <c r="J16" s="22">
        <v>110</v>
      </c>
      <c r="K16" s="22">
        <v>237</v>
      </c>
      <c r="L16" s="22">
        <v>189</v>
      </c>
      <c r="M16" s="22">
        <v>147</v>
      </c>
      <c r="N16" s="22">
        <v>336</v>
      </c>
      <c r="O16" s="59">
        <v>-99</v>
      </c>
      <c r="P16" s="59">
        <v>-246</v>
      </c>
    </row>
    <row r="17" spans="1:16" s="60" customFormat="1" ht="24.75" customHeight="1" thickBot="1" x14ac:dyDescent="0.2">
      <c r="A17" s="61" t="s">
        <v>65</v>
      </c>
      <c r="B17" s="58">
        <v>31</v>
      </c>
      <c r="C17" s="58">
        <v>32</v>
      </c>
      <c r="D17" s="22">
        <v>63</v>
      </c>
      <c r="E17" s="58">
        <v>113</v>
      </c>
      <c r="F17" s="58">
        <v>92</v>
      </c>
      <c r="G17" s="22">
        <v>205</v>
      </c>
      <c r="H17" s="59">
        <v>-142</v>
      </c>
      <c r="I17" s="22">
        <v>160</v>
      </c>
      <c r="J17" s="22">
        <v>96</v>
      </c>
      <c r="K17" s="22">
        <v>256</v>
      </c>
      <c r="L17" s="22">
        <v>194</v>
      </c>
      <c r="M17" s="22">
        <v>150</v>
      </c>
      <c r="N17" s="22">
        <v>344</v>
      </c>
      <c r="O17" s="59">
        <v>-88</v>
      </c>
      <c r="P17" s="59">
        <v>-230</v>
      </c>
    </row>
    <row r="18" spans="1:16" ht="24.75" customHeight="1" thickTop="1" x14ac:dyDescent="0.15">
      <c r="A18" s="62" t="s">
        <v>66</v>
      </c>
      <c r="B18" s="63">
        <f>SUM(B6:B17)</f>
        <v>435</v>
      </c>
      <c r="C18" s="63">
        <f t="shared" ref="C18:P18" si="0">SUM(C6:C17)</f>
        <v>410</v>
      </c>
      <c r="D18" s="63">
        <f t="shared" si="0"/>
        <v>845</v>
      </c>
      <c r="E18" s="63">
        <f t="shared" si="0"/>
        <v>1219</v>
      </c>
      <c r="F18" s="63">
        <f t="shared" si="0"/>
        <v>1087</v>
      </c>
      <c r="G18" s="63">
        <f t="shared" si="0"/>
        <v>2306</v>
      </c>
      <c r="H18" s="63">
        <f t="shared" si="0"/>
        <v>-1461</v>
      </c>
      <c r="I18" s="63">
        <f t="shared" si="0"/>
        <v>2346</v>
      </c>
      <c r="J18" s="63">
        <f t="shared" si="0"/>
        <v>1582</v>
      </c>
      <c r="K18" s="63">
        <f t="shared" si="0"/>
        <v>3928</v>
      </c>
      <c r="L18" s="63">
        <f t="shared" si="0"/>
        <v>2995</v>
      </c>
      <c r="M18" s="63">
        <f t="shared" si="0"/>
        <v>2239</v>
      </c>
      <c r="N18" s="63">
        <f t="shared" si="0"/>
        <v>5234</v>
      </c>
      <c r="O18" s="63">
        <f t="shared" si="0"/>
        <v>-1306</v>
      </c>
      <c r="P18" s="63">
        <f t="shared" si="0"/>
        <v>-2767</v>
      </c>
    </row>
    <row r="19" spans="1:16" ht="16.5" x14ac:dyDescent="0.1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</row>
    <row r="20" spans="1:16" x14ac:dyDescent="0.15">
      <c r="A20" s="64" t="s">
        <v>67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</row>
    <row r="21" spans="1:16" x14ac:dyDescent="0.15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</row>
  </sheetData>
  <mergeCells count="12">
    <mergeCell ref="L4:N4"/>
    <mergeCell ref="A20:P21"/>
    <mergeCell ref="A1:P1"/>
    <mergeCell ref="A3:A5"/>
    <mergeCell ref="B3:G3"/>
    <mergeCell ref="H3:H5"/>
    <mergeCell ref="I3:N3"/>
    <mergeCell ref="O3:O5"/>
    <mergeCell ref="P3:P5"/>
    <mergeCell ref="B4:D4"/>
    <mergeCell ref="E4:G4"/>
    <mergeCell ref="I4:K4"/>
  </mergeCells>
  <phoneticPr fontId="2"/>
  <printOptions horizontalCentered="1"/>
  <pageMargins left="0.19685039370078741" right="0.19685039370078741" top="0.98425196850393704" bottom="0.39370078740157483" header="0.94488188976377963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showGridLines="0" zoomScaleNormal="100" workbookViewId="0">
      <selection activeCell="U13" sqref="U13"/>
    </sheetView>
  </sheetViews>
  <sheetFormatPr defaultRowHeight="13.5" x14ac:dyDescent="0.15"/>
  <cols>
    <col min="1" max="1" width="10" style="1" customWidth="1"/>
    <col min="2" max="21" width="6.375" style="2" customWidth="1"/>
    <col min="22" max="256" width="9" style="2"/>
    <col min="257" max="257" width="10" style="2" customWidth="1"/>
    <col min="258" max="277" width="6.375" style="2" customWidth="1"/>
    <col min="278" max="512" width="9" style="2"/>
    <col min="513" max="513" width="10" style="2" customWidth="1"/>
    <col min="514" max="533" width="6.375" style="2" customWidth="1"/>
    <col min="534" max="768" width="9" style="2"/>
    <col min="769" max="769" width="10" style="2" customWidth="1"/>
    <col min="770" max="789" width="6.375" style="2" customWidth="1"/>
    <col min="790" max="1024" width="9" style="2"/>
    <col min="1025" max="1025" width="10" style="2" customWidth="1"/>
    <col min="1026" max="1045" width="6.375" style="2" customWidth="1"/>
    <col min="1046" max="1280" width="9" style="2"/>
    <col min="1281" max="1281" width="10" style="2" customWidth="1"/>
    <col min="1282" max="1301" width="6.375" style="2" customWidth="1"/>
    <col min="1302" max="1536" width="9" style="2"/>
    <col min="1537" max="1537" width="10" style="2" customWidth="1"/>
    <col min="1538" max="1557" width="6.375" style="2" customWidth="1"/>
    <col min="1558" max="1792" width="9" style="2"/>
    <col min="1793" max="1793" width="10" style="2" customWidth="1"/>
    <col min="1794" max="1813" width="6.375" style="2" customWidth="1"/>
    <col min="1814" max="2048" width="9" style="2"/>
    <col min="2049" max="2049" width="10" style="2" customWidth="1"/>
    <col min="2050" max="2069" width="6.375" style="2" customWidth="1"/>
    <col min="2070" max="2304" width="9" style="2"/>
    <col min="2305" max="2305" width="10" style="2" customWidth="1"/>
    <col min="2306" max="2325" width="6.375" style="2" customWidth="1"/>
    <col min="2326" max="2560" width="9" style="2"/>
    <col min="2561" max="2561" width="10" style="2" customWidth="1"/>
    <col min="2562" max="2581" width="6.375" style="2" customWidth="1"/>
    <col min="2582" max="2816" width="9" style="2"/>
    <col min="2817" max="2817" width="10" style="2" customWidth="1"/>
    <col min="2818" max="2837" width="6.375" style="2" customWidth="1"/>
    <col min="2838" max="3072" width="9" style="2"/>
    <col min="3073" max="3073" width="10" style="2" customWidth="1"/>
    <col min="3074" max="3093" width="6.375" style="2" customWidth="1"/>
    <col min="3094" max="3328" width="9" style="2"/>
    <col min="3329" max="3329" width="10" style="2" customWidth="1"/>
    <col min="3330" max="3349" width="6.375" style="2" customWidth="1"/>
    <col min="3350" max="3584" width="9" style="2"/>
    <col min="3585" max="3585" width="10" style="2" customWidth="1"/>
    <col min="3586" max="3605" width="6.375" style="2" customWidth="1"/>
    <col min="3606" max="3840" width="9" style="2"/>
    <col min="3841" max="3841" width="10" style="2" customWidth="1"/>
    <col min="3842" max="3861" width="6.375" style="2" customWidth="1"/>
    <col min="3862" max="4096" width="9" style="2"/>
    <col min="4097" max="4097" width="10" style="2" customWidth="1"/>
    <col min="4098" max="4117" width="6.375" style="2" customWidth="1"/>
    <col min="4118" max="4352" width="9" style="2"/>
    <col min="4353" max="4353" width="10" style="2" customWidth="1"/>
    <col min="4354" max="4373" width="6.375" style="2" customWidth="1"/>
    <col min="4374" max="4608" width="9" style="2"/>
    <col min="4609" max="4609" width="10" style="2" customWidth="1"/>
    <col min="4610" max="4629" width="6.375" style="2" customWidth="1"/>
    <col min="4630" max="4864" width="9" style="2"/>
    <col min="4865" max="4865" width="10" style="2" customWidth="1"/>
    <col min="4866" max="4885" width="6.375" style="2" customWidth="1"/>
    <col min="4886" max="5120" width="9" style="2"/>
    <col min="5121" max="5121" width="10" style="2" customWidth="1"/>
    <col min="5122" max="5141" width="6.375" style="2" customWidth="1"/>
    <col min="5142" max="5376" width="9" style="2"/>
    <col min="5377" max="5377" width="10" style="2" customWidth="1"/>
    <col min="5378" max="5397" width="6.375" style="2" customWidth="1"/>
    <col min="5398" max="5632" width="9" style="2"/>
    <col min="5633" max="5633" width="10" style="2" customWidth="1"/>
    <col min="5634" max="5653" width="6.375" style="2" customWidth="1"/>
    <col min="5654" max="5888" width="9" style="2"/>
    <col min="5889" max="5889" width="10" style="2" customWidth="1"/>
    <col min="5890" max="5909" width="6.375" style="2" customWidth="1"/>
    <col min="5910" max="6144" width="9" style="2"/>
    <col min="6145" max="6145" width="10" style="2" customWidth="1"/>
    <col min="6146" max="6165" width="6.375" style="2" customWidth="1"/>
    <col min="6166" max="6400" width="9" style="2"/>
    <col min="6401" max="6401" width="10" style="2" customWidth="1"/>
    <col min="6402" max="6421" width="6.375" style="2" customWidth="1"/>
    <col min="6422" max="6656" width="9" style="2"/>
    <col min="6657" max="6657" width="10" style="2" customWidth="1"/>
    <col min="6658" max="6677" width="6.375" style="2" customWidth="1"/>
    <col min="6678" max="6912" width="9" style="2"/>
    <col min="6913" max="6913" width="10" style="2" customWidth="1"/>
    <col min="6914" max="6933" width="6.375" style="2" customWidth="1"/>
    <col min="6934" max="7168" width="9" style="2"/>
    <col min="7169" max="7169" width="10" style="2" customWidth="1"/>
    <col min="7170" max="7189" width="6.375" style="2" customWidth="1"/>
    <col min="7190" max="7424" width="9" style="2"/>
    <col min="7425" max="7425" width="10" style="2" customWidth="1"/>
    <col min="7426" max="7445" width="6.375" style="2" customWidth="1"/>
    <col min="7446" max="7680" width="9" style="2"/>
    <col min="7681" max="7681" width="10" style="2" customWidth="1"/>
    <col min="7682" max="7701" width="6.375" style="2" customWidth="1"/>
    <col min="7702" max="7936" width="9" style="2"/>
    <col min="7937" max="7937" width="10" style="2" customWidth="1"/>
    <col min="7938" max="7957" width="6.375" style="2" customWidth="1"/>
    <col min="7958" max="8192" width="9" style="2"/>
    <col min="8193" max="8193" width="10" style="2" customWidth="1"/>
    <col min="8194" max="8213" width="6.375" style="2" customWidth="1"/>
    <col min="8214" max="8448" width="9" style="2"/>
    <col min="8449" max="8449" width="10" style="2" customWidth="1"/>
    <col min="8450" max="8469" width="6.375" style="2" customWidth="1"/>
    <col min="8470" max="8704" width="9" style="2"/>
    <col min="8705" max="8705" width="10" style="2" customWidth="1"/>
    <col min="8706" max="8725" width="6.375" style="2" customWidth="1"/>
    <col min="8726" max="8960" width="9" style="2"/>
    <col min="8961" max="8961" width="10" style="2" customWidth="1"/>
    <col min="8962" max="8981" width="6.375" style="2" customWidth="1"/>
    <col min="8982" max="9216" width="9" style="2"/>
    <col min="9217" max="9217" width="10" style="2" customWidth="1"/>
    <col min="9218" max="9237" width="6.375" style="2" customWidth="1"/>
    <col min="9238" max="9472" width="9" style="2"/>
    <col min="9473" max="9473" width="10" style="2" customWidth="1"/>
    <col min="9474" max="9493" width="6.375" style="2" customWidth="1"/>
    <col min="9494" max="9728" width="9" style="2"/>
    <col min="9729" max="9729" width="10" style="2" customWidth="1"/>
    <col min="9730" max="9749" width="6.375" style="2" customWidth="1"/>
    <col min="9750" max="9984" width="9" style="2"/>
    <col min="9985" max="9985" width="10" style="2" customWidth="1"/>
    <col min="9986" max="10005" width="6.375" style="2" customWidth="1"/>
    <col min="10006" max="10240" width="9" style="2"/>
    <col min="10241" max="10241" width="10" style="2" customWidth="1"/>
    <col min="10242" max="10261" width="6.375" style="2" customWidth="1"/>
    <col min="10262" max="10496" width="9" style="2"/>
    <col min="10497" max="10497" width="10" style="2" customWidth="1"/>
    <col min="10498" max="10517" width="6.375" style="2" customWidth="1"/>
    <col min="10518" max="10752" width="9" style="2"/>
    <col min="10753" max="10753" width="10" style="2" customWidth="1"/>
    <col min="10754" max="10773" width="6.375" style="2" customWidth="1"/>
    <col min="10774" max="11008" width="9" style="2"/>
    <col min="11009" max="11009" width="10" style="2" customWidth="1"/>
    <col min="11010" max="11029" width="6.375" style="2" customWidth="1"/>
    <col min="11030" max="11264" width="9" style="2"/>
    <col min="11265" max="11265" width="10" style="2" customWidth="1"/>
    <col min="11266" max="11285" width="6.375" style="2" customWidth="1"/>
    <col min="11286" max="11520" width="9" style="2"/>
    <col min="11521" max="11521" width="10" style="2" customWidth="1"/>
    <col min="11522" max="11541" width="6.375" style="2" customWidth="1"/>
    <col min="11542" max="11776" width="9" style="2"/>
    <col min="11777" max="11777" width="10" style="2" customWidth="1"/>
    <col min="11778" max="11797" width="6.375" style="2" customWidth="1"/>
    <col min="11798" max="12032" width="9" style="2"/>
    <col min="12033" max="12033" width="10" style="2" customWidth="1"/>
    <col min="12034" max="12053" width="6.375" style="2" customWidth="1"/>
    <col min="12054" max="12288" width="9" style="2"/>
    <col min="12289" max="12289" width="10" style="2" customWidth="1"/>
    <col min="12290" max="12309" width="6.375" style="2" customWidth="1"/>
    <col min="12310" max="12544" width="9" style="2"/>
    <col min="12545" max="12545" width="10" style="2" customWidth="1"/>
    <col min="12546" max="12565" width="6.375" style="2" customWidth="1"/>
    <col min="12566" max="12800" width="9" style="2"/>
    <col min="12801" max="12801" width="10" style="2" customWidth="1"/>
    <col min="12802" max="12821" width="6.375" style="2" customWidth="1"/>
    <col min="12822" max="13056" width="9" style="2"/>
    <col min="13057" max="13057" width="10" style="2" customWidth="1"/>
    <col min="13058" max="13077" width="6.375" style="2" customWidth="1"/>
    <col min="13078" max="13312" width="9" style="2"/>
    <col min="13313" max="13313" width="10" style="2" customWidth="1"/>
    <col min="13314" max="13333" width="6.375" style="2" customWidth="1"/>
    <col min="13334" max="13568" width="9" style="2"/>
    <col min="13569" max="13569" width="10" style="2" customWidth="1"/>
    <col min="13570" max="13589" width="6.375" style="2" customWidth="1"/>
    <col min="13590" max="13824" width="9" style="2"/>
    <col min="13825" max="13825" width="10" style="2" customWidth="1"/>
    <col min="13826" max="13845" width="6.375" style="2" customWidth="1"/>
    <col min="13846" max="14080" width="9" style="2"/>
    <col min="14081" max="14081" width="10" style="2" customWidth="1"/>
    <col min="14082" max="14101" width="6.375" style="2" customWidth="1"/>
    <col min="14102" max="14336" width="9" style="2"/>
    <col min="14337" max="14337" width="10" style="2" customWidth="1"/>
    <col min="14338" max="14357" width="6.375" style="2" customWidth="1"/>
    <col min="14358" max="14592" width="9" style="2"/>
    <col min="14593" max="14593" width="10" style="2" customWidth="1"/>
    <col min="14594" max="14613" width="6.375" style="2" customWidth="1"/>
    <col min="14614" max="14848" width="9" style="2"/>
    <col min="14849" max="14849" width="10" style="2" customWidth="1"/>
    <col min="14850" max="14869" width="6.375" style="2" customWidth="1"/>
    <col min="14870" max="15104" width="9" style="2"/>
    <col min="15105" max="15105" width="10" style="2" customWidth="1"/>
    <col min="15106" max="15125" width="6.375" style="2" customWidth="1"/>
    <col min="15126" max="15360" width="9" style="2"/>
    <col min="15361" max="15361" width="10" style="2" customWidth="1"/>
    <col min="15362" max="15381" width="6.375" style="2" customWidth="1"/>
    <col min="15382" max="15616" width="9" style="2"/>
    <col min="15617" max="15617" width="10" style="2" customWidth="1"/>
    <col min="15618" max="15637" width="6.375" style="2" customWidth="1"/>
    <col min="15638" max="15872" width="9" style="2"/>
    <col min="15873" max="15873" width="10" style="2" customWidth="1"/>
    <col min="15874" max="15893" width="6.375" style="2" customWidth="1"/>
    <col min="15894" max="16128" width="9" style="2"/>
    <col min="16129" max="16129" width="10" style="2" customWidth="1"/>
    <col min="16130" max="16149" width="6.375" style="2" customWidth="1"/>
    <col min="16150" max="16384" width="9" style="2"/>
  </cols>
  <sheetData>
    <row r="1" spans="1:21" ht="25.5" x14ac:dyDescent="0.15">
      <c r="A1" s="65" t="s">
        <v>68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1:21" ht="14.25" thickBot="1" x14ac:dyDescent="0.2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8"/>
      <c r="S2" s="67"/>
      <c r="T2" s="67"/>
      <c r="U2" s="69" t="s">
        <v>41</v>
      </c>
    </row>
    <row r="3" spans="1:21" ht="24.75" customHeight="1" x14ac:dyDescent="0.15">
      <c r="A3" s="70"/>
      <c r="B3" s="71" t="s">
        <v>1</v>
      </c>
      <c r="C3" s="72"/>
      <c r="D3" s="72"/>
      <c r="E3" s="72"/>
      <c r="F3" s="72"/>
      <c r="G3" s="72"/>
      <c r="H3" s="73"/>
      <c r="I3" s="71" t="s">
        <v>2</v>
      </c>
      <c r="J3" s="72"/>
      <c r="K3" s="72"/>
      <c r="L3" s="72"/>
      <c r="M3" s="72"/>
      <c r="N3" s="72"/>
      <c r="O3" s="73"/>
      <c r="P3" s="74" t="s">
        <v>3</v>
      </c>
      <c r="Q3" s="70"/>
      <c r="R3" s="75"/>
      <c r="S3" s="76" t="s">
        <v>69</v>
      </c>
      <c r="T3" s="77"/>
      <c r="U3" s="78"/>
    </row>
    <row r="4" spans="1:21" ht="24.75" customHeight="1" x14ac:dyDescent="0.15">
      <c r="A4" s="70"/>
      <c r="B4" s="79" t="s">
        <v>4</v>
      </c>
      <c r="C4" s="70"/>
      <c r="D4" s="70"/>
      <c r="E4" s="80" t="s">
        <v>5</v>
      </c>
      <c r="F4" s="70"/>
      <c r="G4" s="70"/>
      <c r="H4" s="81" t="s">
        <v>53</v>
      </c>
      <c r="I4" s="79" t="s">
        <v>6</v>
      </c>
      <c r="J4" s="70"/>
      <c r="K4" s="70"/>
      <c r="L4" s="80" t="s">
        <v>7</v>
      </c>
      <c r="M4" s="70"/>
      <c r="N4" s="70"/>
      <c r="O4" s="81" t="s">
        <v>53</v>
      </c>
      <c r="P4" s="74" t="s">
        <v>8</v>
      </c>
      <c r="Q4" s="70"/>
      <c r="R4" s="75"/>
      <c r="S4" s="82"/>
      <c r="T4" s="83"/>
      <c r="U4" s="84"/>
    </row>
    <row r="5" spans="1:21" ht="24.75" customHeight="1" x14ac:dyDescent="0.15">
      <c r="A5" s="70"/>
      <c r="B5" s="85" t="s">
        <v>9</v>
      </c>
      <c r="C5" s="86" t="s">
        <v>10</v>
      </c>
      <c r="D5" s="86" t="s">
        <v>12</v>
      </c>
      <c r="E5" s="86" t="s">
        <v>9</v>
      </c>
      <c r="F5" s="86" t="s">
        <v>10</v>
      </c>
      <c r="G5" s="86" t="s">
        <v>12</v>
      </c>
      <c r="H5" s="87"/>
      <c r="I5" s="85" t="s">
        <v>9</v>
      </c>
      <c r="J5" s="86" t="s">
        <v>10</v>
      </c>
      <c r="K5" s="86" t="s">
        <v>53</v>
      </c>
      <c r="L5" s="86" t="s">
        <v>9</v>
      </c>
      <c r="M5" s="86" t="s">
        <v>10</v>
      </c>
      <c r="N5" s="86" t="s">
        <v>12</v>
      </c>
      <c r="O5" s="87"/>
      <c r="P5" s="88" t="s">
        <v>9</v>
      </c>
      <c r="Q5" s="86" t="s">
        <v>10</v>
      </c>
      <c r="R5" s="89" t="s">
        <v>12</v>
      </c>
      <c r="S5" s="85" t="s">
        <v>9</v>
      </c>
      <c r="T5" s="86" t="s">
        <v>10</v>
      </c>
      <c r="U5" s="90" t="s">
        <v>53</v>
      </c>
    </row>
    <row r="6" spans="1:21" ht="30.75" customHeight="1" x14ac:dyDescent="0.15">
      <c r="A6" s="86" t="s">
        <v>13</v>
      </c>
      <c r="B6" s="91">
        <v>99</v>
      </c>
      <c r="C6" s="92">
        <v>102</v>
      </c>
      <c r="D6" s="92">
        <v>201</v>
      </c>
      <c r="E6" s="92">
        <v>341</v>
      </c>
      <c r="F6" s="92">
        <v>270</v>
      </c>
      <c r="G6" s="92">
        <v>611</v>
      </c>
      <c r="H6" s="93">
        <v>-410</v>
      </c>
      <c r="I6" s="91">
        <v>709</v>
      </c>
      <c r="J6" s="92">
        <v>418</v>
      </c>
      <c r="K6" s="92">
        <v>1127</v>
      </c>
      <c r="L6" s="92">
        <v>828</v>
      </c>
      <c r="M6" s="92">
        <v>537</v>
      </c>
      <c r="N6" s="92">
        <v>1365</v>
      </c>
      <c r="O6" s="93">
        <v>-238</v>
      </c>
      <c r="P6" s="94">
        <v>-60</v>
      </c>
      <c r="Q6" s="94">
        <v>67</v>
      </c>
      <c r="R6" s="95">
        <v>7</v>
      </c>
      <c r="S6" s="96">
        <v>-421</v>
      </c>
      <c r="T6" s="97">
        <v>-220</v>
      </c>
      <c r="U6" s="98">
        <v>-641</v>
      </c>
    </row>
    <row r="7" spans="1:21" ht="30.75" customHeight="1" x14ac:dyDescent="0.15">
      <c r="A7" s="86" t="s">
        <v>25</v>
      </c>
      <c r="B7" s="91">
        <v>172</v>
      </c>
      <c r="C7" s="92">
        <v>160</v>
      </c>
      <c r="D7" s="92">
        <v>332</v>
      </c>
      <c r="E7" s="92">
        <v>396</v>
      </c>
      <c r="F7" s="92">
        <v>396</v>
      </c>
      <c r="G7" s="92">
        <v>792</v>
      </c>
      <c r="H7" s="93">
        <v>-460</v>
      </c>
      <c r="I7" s="91">
        <v>780</v>
      </c>
      <c r="J7" s="92">
        <v>538</v>
      </c>
      <c r="K7" s="92">
        <v>1318</v>
      </c>
      <c r="L7" s="92">
        <v>1092</v>
      </c>
      <c r="M7" s="92">
        <v>769</v>
      </c>
      <c r="N7" s="92">
        <v>1861</v>
      </c>
      <c r="O7" s="93">
        <v>-543</v>
      </c>
      <c r="P7" s="94">
        <v>73</v>
      </c>
      <c r="Q7" s="94">
        <v>-21</v>
      </c>
      <c r="R7" s="95">
        <v>52</v>
      </c>
      <c r="S7" s="96">
        <v>-463</v>
      </c>
      <c r="T7" s="97">
        <v>-488</v>
      </c>
      <c r="U7" s="98">
        <v>-951</v>
      </c>
    </row>
    <row r="8" spans="1:21" ht="30.75" customHeight="1" x14ac:dyDescent="0.15">
      <c r="A8" s="86" t="s">
        <v>14</v>
      </c>
      <c r="B8" s="91">
        <v>47</v>
      </c>
      <c r="C8" s="92">
        <v>52</v>
      </c>
      <c r="D8" s="92">
        <v>99</v>
      </c>
      <c r="E8" s="92">
        <v>182</v>
      </c>
      <c r="F8" s="92">
        <v>158</v>
      </c>
      <c r="G8" s="92">
        <v>340</v>
      </c>
      <c r="H8" s="93">
        <v>-241</v>
      </c>
      <c r="I8" s="91">
        <v>372</v>
      </c>
      <c r="J8" s="92">
        <v>225</v>
      </c>
      <c r="K8" s="92">
        <v>597</v>
      </c>
      <c r="L8" s="92">
        <v>434</v>
      </c>
      <c r="M8" s="92">
        <v>327</v>
      </c>
      <c r="N8" s="92">
        <v>761</v>
      </c>
      <c r="O8" s="93">
        <v>-164</v>
      </c>
      <c r="P8" s="94">
        <v>-12</v>
      </c>
      <c r="Q8" s="94">
        <v>-1</v>
      </c>
      <c r="R8" s="95">
        <v>-13</v>
      </c>
      <c r="S8" s="96">
        <v>-209</v>
      </c>
      <c r="T8" s="97">
        <v>-209</v>
      </c>
      <c r="U8" s="98">
        <v>-418</v>
      </c>
    </row>
    <row r="9" spans="1:21" ht="30.75" customHeight="1" x14ac:dyDescent="0.15">
      <c r="A9" s="86" t="s">
        <v>15</v>
      </c>
      <c r="B9" s="91">
        <v>64</v>
      </c>
      <c r="C9" s="92">
        <v>50</v>
      </c>
      <c r="D9" s="92">
        <v>114</v>
      </c>
      <c r="E9" s="92">
        <v>144</v>
      </c>
      <c r="F9" s="92">
        <v>120</v>
      </c>
      <c r="G9" s="92">
        <v>264</v>
      </c>
      <c r="H9" s="93">
        <v>-150</v>
      </c>
      <c r="I9" s="91">
        <v>253</v>
      </c>
      <c r="J9" s="92">
        <v>209</v>
      </c>
      <c r="K9" s="92">
        <v>462</v>
      </c>
      <c r="L9" s="92">
        <v>328</v>
      </c>
      <c r="M9" s="92">
        <v>274</v>
      </c>
      <c r="N9" s="92">
        <v>602</v>
      </c>
      <c r="O9" s="93">
        <v>-140</v>
      </c>
      <c r="P9" s="94">
        <v>-16</v>
      </c>
      <c r="Q9" s="94">
        <v>-38</v>
      </c>
      <c r="R9" s="95">
        <v>-54</v>
      </c>
      <c r="S9" s="96">
        <v>-171</v>
      </c>
      <c r="T9" s="97">
        <v>-173</v>
      </c>
      <c r="U9" s="98">
        <v>-344</v>
      </c>
    </row>
    <row r="10" spans="1:21" ht="30.75" customHeight="1" x14ac:dyDescent="0.15">
      <c r="A10" s="86" t="s">
        <v>16</v>
      </c>
      <c r="B10" s="91">
        <v>22</v>
      </c>
      <c r="C10" s="92">
        <v>17</v>
      </c>
      <c r="D10" s="92">
        <v>39</v>
      </c>
      <c r="E10" s="92">
        <v>55</v>
      </c>
      <c r="F10" s="92">
        <v>56</v>
      </c>
      <c r="G10" s="92">
        <v>111</v>
      </c>
      <c r="H10" s="93">
        <v>-72</v>
      </c>
      <c r="I10" s="91">
        <v>113</v>
      </c>
      <c r="J10" s="92">
        <v>90</v>
      </c>
      <c r="K10" s="92">
        <v>203</v>
      </c>
      <c r="L10" s="92">
        <v>117</v>
      </c>
      <c r="M10" s="92">
        <v>131</v>
      </c>
      <c r="N10" s="92">
        <v>248</v>
      </c>
      <c r="O10" s="93">
        <v>-45</v>
      </c>
      <c r="P10" s="94">
        <v>16</v>
      </c>
      <c r="Q10" s="94">
        <v>12</v>
      </c>
      <c r="R10" s="95">
        <v>28</v>
      </c>
      <c r="S10" s="96">
        <v>-21</v>
      </c>
      <c r="T10" s="97">
        <v>-68</v>
      </c>
      <c r="U10" s="98">
        <v>-89</v>
      </c>
    </row>
    <row r="11" spans="1:21" ht="30.75" customHeight="1" x14ac:dyDescent="0.15">
      <c r="A11" s="86" t="s">
        <v>17</v>
      </c>
      <c r="B11" s="91">
        <v>0</v>
      </c>
      <c r="C11" s="92">
        <v>0</v>
      </c>
      <c r="D11" s="92">
        <v>0</v>
      </c>
      <c r="E11" s="92">
        <v>14</v>
      </c>
      <c r="F11" s="92">
        <v>19</v>
      </c>
      <c r="G11" s="92">
        <v>33</v>
      </c>
      <c r="H11" s="93">
        <v>-33</v>
      </c>
      <c r="I11" s="91">
        <v>5</v>
      </c>
      <c r="J11" s="92">
        <v>8</v>
      </c>
      <c r="K11" s="92">
        <v>13</v>
      </c>
      <c r="L11" s="92">
        <v>7</v>
      </c>
      <c r="M11" s="92">
        <v>9</v>
      </c>
      <c r="N11" s="92">
        <v>16</v>
      </c>
      <c r="O11" s="93">
        <v>-3</v>
      </c>
      <c r="P11" s="94">
        <v>2</v>
      </c>
      <c r="Q11" s="94">
        <v>3</v>
      </c>
      <c r="R11" s="95">
        <v>5</v>
      </c>
      <c r="S11" s="96">
        <v>-14</v>
      </c>
      <c r="T11" s="97">
        <v>-17</v>
      </c>
      <c r="U11" s="98">
        <v>-31</v>
      </c>
    </row>
    <row r="12" spans="1:21" ht="30.75" customHeight="1" thickBot="1" x14ac:dyDescent="0.2">
      <c r="A12" s="99" t="s">
        <v>20</v>
      </c>
      <c r="B12" s="100">
        <v>31</v>
      </c>
      <c r="C12" s="101">
        <v>29</v>
      </c>
      <c r="D12" s="92">
        <v>60</v>
      </c>
      <c r="E12" s="101">
        <v>87</v>
      </c>
      <c r="F12" s="101">
        <v>68</v>
      </c>
      <c r="G12" s="92">
        <v>155</v>
      </c>
      <c r="H12" s="93">
        <v>-95</v>
      </c>
      <c r="I12" s="100">
        <v>114</v>
      </c>
      <c r="J12" s="101">
        <v>94</v>
      </c>
      <c r="K12" s="92">
        <v>208</v>
      </c>
      <c r="L12" s="101">
        <v>189</v>
      </c>
      <c r="M12" s="101">
        <v>192</v>
      </c>
      <c r="N12" s="92">
        <v>381</v>
      </c>
      <c r="O12" s="102">
        <v>-173</v>
      </c>
      <c r="P12" s="94">
        <v>-3</v>
      </c>
      <c r="Q12" s="94">
        <v>-22</v>
      </c>
      <c r="R12" s="95">
        <v>-25</v>
      </c>
      <c r="S12" s="96">
        <v>-134</v>
      </c>
      <c r="T12" s="103">
        <v>-159</v>
      </c>
      <c r="U12" s="104">
        <v>-293</v>
      </c>
    </row>
    <row r="13" spans="1:21" ht="30.75" customHeight="1" thickTop="1" thickBot="1" x14ac:dyDescent="0.2">
      <c r="A13" s="105" t="s">
        <v>69</v>
      </c>
      <c r="B13" s="106">
        <f>SUM(B6:B12)</f>
        <v>435</v>
      </c>
      <c r="C13" s="107">
        <f t="shared" ref="C13:U13" si="0">SUM(C6:C12)</f>
        <v>410</v>
      </c>
      <c r="D13" s="107">
        <f t="shared" si="0"/>
        <v>845</v>
      </c>
      <c r="E13" s="107">
        <f t="shared" si="0"/>
        <v>1219</v>
      </c>
      <c r="F13" s="107">
        <f t="shared" si="0"/>
        <v>1087</v>
      </c>
      <c r="G13" s="107">
        <f t="shared" si="0"/>
        <v>2306</v>
      </c>
      <c r="H13" s="108">
        <f t="shared" si="0"/>
        <v>-1461</v>
      </c>
      <c r="I13" s="106">
        <f t="shared" si="0"/>
        <v>2346</v>
      </c>
      <c r="J13" s="109">
        <f t="shared" si="0"/>
        <v>1582</v>
      </c>
      <c r="K13" s="107">
        <f t="shared" si="0"/>
        <v>3928</v>
      </c>
      <c r="L13" s="107">
        <f t="shared" si="0"/>
        <v>2995</v>
      </c>
      <c r="M13" s="107">
        <f t="shared" si="0"/>
        <v>2239</v>
      </c>
      <c r="N13" s="107">
        <f t="shared" si="0"/>
        <v>5234</v>
      </c>
      <c r="O13" s="108">
        <f t="shared" si="0"/>
        <v>-1306</v>
      </c>
      <c r="P13" s="110">
        <f t="shared" si="0"/>
        <v>0</v>
      </c>
      <c r="Q13" s="111">
        <f t="shared" si="0"/>
        <v>0</v>
      </c>
      <c r="R13" s="111">
        <f t="shared" si="0"/>
        <v>0</v>
      </c>
      <c r="S13" s="112">
        <f t="shared" si="0"/>
        <v>-1433</v>
      </c>
      <c r="T13" s="113">
        <f t="shared" si="0"/>
        <v>-1334</v>
      </c>
      <c r="U13" s="114">
        <f t="shared" si="0"/>
        <v>-2767</v>
      </c>
    </row>
    <row r="14" spans="1:21" x14ac:dyDescent="0.15">
      <c r="A14" s="66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</row>
  </sheetData>
  <mergeCells count="13">
    <mergeCell ref="L4:N4"/>
    <mergeCell ref="O4:O5"/>
    <mergeCell ref="P4:R4"/>
    <mergeCell ref="A1:U1"/>
    <mergeCell ref="A3:A5"/>
    <mergeCell ref="B3:H3"/>
    <mergeCell ref="I3:O3"/>
    <mergeCell ref="P3:R3"/>
    <mergeCell ref="S3:U4"/>
    <mergeCell ref="B4:D4"/>
    <mergeCell ref="E4:G4"/>
    <mergeCell ref="H4:H5"/>
    <mergeCell ref="I4:K4"/>
  </mergeCells>
  <phoneticPr fontId="2"/>
  <printOptions horizontalCentered="1"/>
  <pageMargins left="0.19685039370078741" right="0.19685039370078741" top="0.98425196850393704" bottom="0.39370078740157483" header="0.94488188976377963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showGridLines="0" tabSelected="1" topLeftCell="A5" zoomScale="85" zoomScaleNormal="85" workbookViewId="0">
      <selection activeCell="B14" sqref="B14:E14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32" t="s">
        <v>70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3" spans="1:21" x14ac:dyDescent="0.15">
      <c r="Q3" s="3"/>
      <c r="U3" s="4" t="s">
        <v>71</v>
      </c>
    </row>
    <row r="4" spans="1:21" x14ac:dyDescent="0.15">
      <c r="A4" s="33"/>
      <c r="B4" s="33" t="s">
        <v>0</v>
      </c>
      <c r="C4" s="33" t="s">
        <v>22</v>
      </c>
      <c r="D4" s="33"/>
      <c r="E4" s="33"/>
      <c r="F4" s="33" t="s">
        <v>1</v>
      </c>
      <c r="G4" s="33"/>
      <c r="H4" s="33"/>
      <c r="I4" s="33"/>
      <c r="J4" s="33"/>
      <c r="K4" s="33"/>
      <c r="L4" s="33" t="s">
        <v>2</v>
      </c>
      <c r="M4" s="33"/>
      <c r="N4" s="33"/>
      <c r="O4" s="33"/>
      <c r="P4" s="33"/>
      <c r="Q4" s="33"/>
      <c r="R4" s="33" t="s">
        <v>3</v>
      </c>
      <c r="S4" s="33"/>
      <c r="T4" s="33"/>
      <c r="U4" s="34" t="s">
        <v>72</v>
      </c>
    </row>
    <row r="5" spans="1:21" x14ac:dyDescent="0.15">
      <c r="A5" s="33"/>
      <c r="B5" s="33"/>
      <c r="C5" s="33"/>
      <c r="D5" s="33"/>
      <c r="E5" s="33"/>
      <c r="F5" s="33" t="s">
        <v>4</v>
      </c>
      <c r="G5" s="33"/>
      <c r="H5" s="33"/>
      <c r="I5" s="33" t="s">
        <v>5</v>
      </c>
      <c r="J5" s="33"/>
      <c r="K5" s="33"/>
      <c r="L5" s="33" t="s">
        <v>6</v>
      </c>
      <c r="M5" s="33"/>
      <c r="N5" s="33"/>
      <c r="O5" s="33" t="s">
        <v>7</v>
      </c>
      <c r="P5" s="33"/>
      <c r="Q5" s="33"/>
      <c r="R5" s="33" t="s">
        <v>8</v>
      </c>
      <c r="S5" s="33"/>
      <c r="T5" s="33"/>
      <c r="U5" s="35"/>
    </row>
    <row r="6" spans="1:21" x14ac:dyDescent="0.15">
      <c r="A6" s="33"/>
      <c r="B6" s="33"/>
      <c r="C6" s="31" t="s">
        <v>9</v>
      </c>
      <c r="D6" s="31" t="s">
        <v>10</v>
      </c>
      <c r="E6" s="31" t="s">
        <v>11</v>
      </c>
      <c r="F6" s="31" t="s">
        <v>9</v>
      </c>
      <c r="G6" s="31" t="s">
        <v>10</v>
      </c>
      <c r="H6" s="31" t="s">
        <v>12</v>
      </c>
      <c r="I6" s="31" t="s">
        <v>9</v>
      </c>
      <c r="J6" s="31" t="s">
        <v>10</v>
      </c>
      <c r="K6" s="31" t="s">
        <v>12</v>
      </c>
      <c r="L6" s="31" t="s">
        <v>9</v>
      </c>
      <c r="M6" s="31" t="s">
        <v>10</v>
      </c>
      <c r="N6" s="31" t="s">
        <v>12</v>
      </c>
      <c r="O6" s="31" t="s">
        <v>9</v>
      </c>
      <c r="P6" s="31" t="s">
        <v>10</v>
      </c>
      <c r="Q6" s="31" t="s">
        <v>12</v>
      </c>
      <c r="R6" s="31" t="s">
        <v>9</v>
      </c>
      <c r="S6" s="31" t="s">
        <v>10</v>
      </c>
      <c r="T6" s="31" t="s">
        <v>12</v>
      </c>
      <c r="U6" s="35"/>
    </row>
    <row r="7" spans="1:21" ht="36.75" customHeight="1" x14ac:dyDescent="0.15">
      <c r="A7" s="31" t="s">
        <v>13</v>
      </c>
      <c r="B7" s="5">
        <v>20343</v>
      </c>
      <c r="C7" s="5">
        <v>21152</v>
      </c>
      <c r="D7" s="5">
        <v>20738</v>
      </c>
      <c r="E7" s="5">
        <f t="shared" ref="E7:E13" si="0">SUM(C7:D7)</f>
        <v>41890</v>
      </c>
      <c r="F7" s="6">
        <v>4</v>
      </c>
      <c r="G7" s="6">
        <v>7</v>
      </c>
      <c r="H7" s="6">
        <f t="shared" ref="H7:H14" si="1">SUM(F7+G7)</f>
        <v>11</v>
      </c>
      <c r="I7" s="6">
        <v>36</v>
      </c>
      <c r="J7" s="6">
        <v>20</v>
      </c>
      <c r="K7" s="6">
        <f t="shared" ref="K7:K13" si="2">SUM(I7+J7)</f>
        <v>56</v>
      </c>
      <c r="L7" s="6">
        <v>42</v>
      </c>
      <c r="M7" s="6">
        <v>24</v>
      </c>
      <c r="N7" s="6">
        <f t="shared" ref="N7:N13" si="3">SUM(L7+M7)</f>
        <v>66</v>
      </c>
      <c r="O7" s="6">
        <v>36</v>
      </c>
      <c r="P7" s="6">
        <v>33</v>
      </c>
      <c r="Q7" s="6">
        <f t="shared" ref="Q7:Q13" si="4">SUM(O7+P7)</f>
        <v>69</v>
      </c>
      <c r="R7" s="7">
        <v>0</v>
      </c>
      <c r="S7" s="7">
        <v>-1</v>
      </c>
      <c r="T7" s="7">
        <f>SUM(R7+S7)</f>
        <v>-1</v>
      </c>
      <c r="U7" s="8">
        <f>H7-K7+N7-Q7+T7</f>
        <v>-49</v>
      </c>
    </row>
    <row r="8" spans="1:21" ht="36.75" customHeight="1" x14ac:dyDescent="0.15">
      <c r="A8" s="31" t="s">
        <v>25</v>
      </c>
      <c r="B8" s="5">
        <v>27936</v>
      </c>
      <c r="C8" s="5">
        <v>30516</v>
      </c>
      <c r="D8" s="5">
        <v>30487</v>
      </c>
      <c r="E8" s="5">
        <f t="shared" si="0"/>
        <v>61003</v>
      </c>
      <c r="F8" s="6">
        <v>15</v>
      </c>
      <c r="G8" s="6">
        <v>12</v>
      </c>
      <c r="H8" s="6">
        <f t="shared" si="1"/>
        <v>27</v>
      </c>
      <c r="I8" s="6">
        <v>40</v>
      </c>
      <c r="J8" s="6">
        <v>35</v>
      </c>
      <c r="K8" s="6">
        <f t="shared" si="2"/>
        <v>75</v>
      </c>
      <c r="L8" s="6">
        <v>52</v>
      </c>
      <c r="M8" s="6">
        <v>27</v>
      </c>
      <c r="N8" s="6">
        <f t="shared" si="3"/>
        <v>79</v>
      </c>
      <c r="O8" s="6">
        <v>76</v>
      </c>
      <c r="P8" s="6">
        <v>53</v>
      </c>
      <c r="Q8" s="6">
        <f t="shared" si="4"/>
        <v>129</v>
      </c>
      <c r="R8" s="7">
        <v>10</v>
      </c>
      <c r="S8" s="7">
        <v>5</v>
      </c>
      <c r="T8" s="7">
        <f t="shared" ref="T8:T9" si="5">SUM(R8+S8)</f>
        <v>15</v>
      </c>
      <c r="U8" s="8">
        <f>H8-K8+N8-Q8+T8</f>
        <v>-83</v>
      </c>
    </row>
    <row r="9" spans="1:21" ht="36.75" customHeight="1" x14ac:dyDescent="0.15">
      <c r="A9" s="31" t="s">
        <v>14</v>
      </c>
      <c r="B9" s="5">
        <v>10428</v>
      </c>
      <c r="C9" s="5">
        <v>11525</v>
      </c>
      <c r="D9" s="5">
        <v>11354</v>
      </c>
      <c r="E9" s="5">
        <f t="shared" si="0"/>
        <v>22879</v>
      </c>
      <c r="F9" s="6">
        <v>2</v>
      </c>
      <c r="G9" s="6">
        <v>4</v>
      </c>
      <c r="H9" s="6">
        <f t="shared" si="1"/>
        <v>6</v>
      </c>
      <c r="I9" s="6">
        <v>17</v>
      </c>
      <c r="J9" s="6">
        <v>14</v>
      </c>
      <c r="K9" s="6">
        <f t="shared" si="2"/>
        <v>31</v>
      </c>
      <c r="L9" s="6">
        <v>26</v>
      </c>
      <c r="M9" s="6">
        <v>20</v>
      </c>
      <c r="N9" s="6">
        <f t="shared" si="3"/>
        <v>46</v>
      </c>
      <c r="O9" s="6">
        <v>20</v>
      </c>
      <c r="P9" s="6">
        <v>16</v>
      </c>
      <c r="Q9" s="6">
        <f t="shared" si="4"/>
        <v>36</v>
      </c>
      <c r="R9" s="7">
        <v>-7</v>
      </c>
      <c r="S9" s="7">
        <v>0</v>
      </c>
      <c r="T9" s="7">
        <f t="shared" si="5"/>
        <v>-7</v>
      </c>
      <c r="U9" s="8">
        <f t="shared" ref="U9:U13" si="6">H9-K9+N9-Q9+T9</f>
        <v>-22</v>
      </c>
    </row>
    <row r="10" spans="1:21" ht="36.75" customHeight="1" x14ac:dyDescent="0.15">
      <c r="A10" s="31" t="s">
        <v>15</v>
      </c>
      <c r="B10" s="5">
        <v>9361</v>
      </c>
      <c r="C10" s="5">
        <v>10750</v>
      </c>
      <c r="D10" s="5">
        <v>11310</v>
      </c>
      <c r="E10" s="5">
        <f t="shared" si="0"/>
        <v>22060</v>
      </c>
      <c r="F10" s="6">
        <v>6</v>
      </c>
      <c r="G10" s="6">
        <v>4</v>
      </c>
      <c r="H10" s="6">
        <f t="shared" si="1"/>
        <v>10</v>
      </c>
      <c r="I10" s="6">
        <v>9</v>
      </c>
      <c r="J10" s="6">
        <v>8</v>
      </c>
      <c r="K10" s="6">
        <f t="shared" si="2"/>
        <v>17</v>
      </c>
      <c r="L10" s="6">
        <v>19</v>
      </c>
      <c r="M10" s="6">
        <v>19</v>
      </c>
      <c r="N10" s="6">
        <f t="shared" si="3"/>
        <v>38</v>
      </c>
      <c r="O10" s="6">
        <v>33</v>
      </c>
      <c r="P10" s="6">
        <v>26</v>
      </c>
      <c r="Q10" s="6">
        <f t="shared" si="4"/>
        <v>59</v>
      </c>
      <c r="R10" s="7">
        <v>-4</v>
      </c>
      <c r="S10" s="7">
        <v>-6</v>
      </c>
      <c r="T10" s="7">
        <f>SUM(R10+S10)</f>
        <v>-10</v>
      </c>
      <c r="U10" s="8">
        <f t="shared" si="6"/>
        <v>-38</v>
      </c>
    </row>
    <row r="11" spans="1:21" ht="36.75" customHeight="1" x14ac:dyDescent="0.15">
      <c r="A11" s="31" t="s">
        <v>16</v>
      </c>
      <c r="B11" s="5">
        <v>3690</v>
      </c>
      <c r="C11" s="5">
        <v>4584</v>
      </c>
      <c r="D11" s="5">
        <v>4739</v>
      </c>
      <c r="E11" s="5">
        <f t="shared" si="0"/>
        <v>9323</v>
      </c>
      <c r="F11" s="115">
        <v>0</v>
      </c>
      <c r="G11" s="6">
        <v>1</v>
      </c>
      <c r="H11" s="6">
        <f t="shared" si="1"/>
        <v>1</v>
      </c>
      <c r="I11" s="6">
        <v>5</v>
      </c>
      <c r="J11" s="6">
        <v>4</v>
      </c>
      <c r="K11" s="6">
        <f t="shared" si="2"/>
        <v>9</v>
      </c>
      <c r="L11" s="6">
        <v>11</v>
      </c>
      <c r="M11" s="6">
        <v>3</v>
      </c>
      <c r="N11" s="6">
        <f t="shared" si="3"/>
        <v>14</v>
      </c>
      <c r="O11" s="6">
        <v>11</v>
      </c>
      <c r="P11" s="6">
        <v>6</v>
      </c>
      <c r="Q11" s="6">
        <f t="shared" si="4"/>
        <v>17</v>
      </c>
      <c r="R11" s="7">
        <v>8</v>
      </c>
      <c r="S11" s="7">
        <v>11</v>
      </c>
      <c r="T11" s="7">
        <f>SUM(R11+S11)</f>
        <v>19</v>
      </c>
      <c r="U11" s="8">
        <f t="shared" si="6"/>
        <v>8</v>
      </c>
    </row>
    <row r="12" spans="1:21" ht="36.75" customHeight="1" x14ac:dyDescent="0.15">
      <c r="A12" s="31" t="s">
        <v>17</v>
      </c>
      <c r="B12" s="5">
        <v>429</v>
      </c>
      <c r="C12" s="5">
        <v>479</v>
      </c>
      <c r="D12" s="5">
        <v>529</v>
      </c>
      <c r="E12" s="5">
        <f t="shared" si="0"/>
        <v>1008</v>
      </c>
      <c r="F12" s="6">
        <v>0</v>
      </c>
      <c r="G12" s="6">
        <v>0</v>
      </c>
      <c r="H12" s="6">
        <f t="shared" si="1"/>
        <v>0</v>
      </c>
      <c r="I12" s="6">
        <v>1</v>
      </c>
      <c r="J12" s="6">
        <v>2</v>
      </c>
      <c r="K12" s="6">
        <f t="shared" si="2"/>
        <v>3</v>
      </c>
      <c r="L12" s="6">
        <v>1</v>
      </c>
      <c r="M12" s="6">
        <v>1</v>
      </c>
      <c r="N12" s="6">
        <f t="shared" si="3"/>
        <v>2</v>
      </c>
      <c r="O12" s="6">
        <v>1</v>
      </c>
      <c r="P12" s="6">
        <v>1</v>
      </c>
      <c r="Q12" s="6">
        <f t="shared" si="4"/>
        <v>2</v>
      </c>
      <c r="R12" s="7">
        <v>0</v>
      </c>
      <c r="S12" s="7">
        <v>0</v>
      </c>
      <c r="T12" s="7">
        <f>SUM(R12+S12)</f>
        <v>0</v>
      </c>
      <c r="U12" s="8">
        <f t="shared" si="6"/>
        <v>-3</v>
      </c>
    </row>
    <row r="13" spans="1:21" ht="36.75" customHeight="1" thickBot="1" x14ac:dyDescent="0.2">
      <c r="A13" s="10" t="s">
        <v>20</v>
      </c>
      <c r="B13" s="11">
        <v>5068</v>
      </c>
      <c r="C13" s="11">
        <v>6393</v>
      </c>
      <c r="D13" s="11">
        <v>6667</v>
      </c>
      <c r="E13" s="5">
        <f t="shared" si="0"/>
        <v>13060</v>
      </c>
      <c r="F13" s="12">
        <v>4</v>
      </c>
      <c r="G13" s="12">
        <v>4</v>
      </c>
      <c r="H13" s="12">
        <f t="shared" si="1"/>
        <v>8</v>
      </c>
      <c r="I13" s="12">
        <v>5</v>
      </c>
      <c r="J13" s="12">
        <v>9</v>
      </c>
      <c r="K13" s="12">
        <f t="shared" si="2"/>
        <v>14</v>
      </c>
      <c r="L13" s="12">
        <v>9</v>
      </c>
      <c r="M13" s="12">
        <v>2</v>
      </c>
      <c r="N13" s="12">
        <f t="shared" si="3"/>
        <v>11</v>
      </c>
      <c r="O13" s="12">
        <v>17</v>
      </c>
      <c r="P13" s="12">
        <v>15</v>
      </c>
      <c r="Q13" s="12">
        <f t="shared" si="4"/>
        <v>32</v>
      </c>
      <c r="R13" s="13">
        <v>-7</v>
      </c>
      <c r="S13" s="13">
        <v>-9</v>
      </c>
      <c r="T13" s="7">
        <f t="shared" ref="T13" si="7">SUM(R13+S13)</f>
        <v>-16</v>
      </c>
      <c r="U13" s="8">
        <f t="shared" si="6"/>
        <v>-43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77255</v>
      </c>
      <c r="C14" s="23">
        <f>SUM(C7:C13)</f>
        <v>85399</v>
      </c>
      <c r="D14" s="23">
        <f>SUM(D7:D13)</f>
        <v>85824</v>
      </c>
      <c r="E14" s="20">
        <f>C14+D14</f>
        <v>171223</v>
      </c>
      <c r="F14" s="20">
        <f>SUM(F7:F13)</f>
        <v>31</v>
      </c>
      <c r="G14" s="20">
        <f>SUM(G7:G13)</f>
        <v>32</v>
      </c>
      <c r="H14" s="20">
        <f t="shared" si="1"/>
        <v>63</v>
      </c>
      <c r="I14" s="20">
        <f t="shared" ref="I14:Q14" si="8">SUM(I7:I13)</f>
        <v>113</v>
      </c>
      <c r="J14" s="20">
        <f t="shared" si="8"/>
        <v>92</v>
      </c>
      <c r="K14" s="20">
        <f t="shared" si="8"/>
        <v>205</v>
      </c>
      <c r="L14" s="20">
        <f>SUM(L7:L13)</f>
        <v>160</v>
      </c>
      <c r="M14" s="20">
        <f t="shared" si="8"/>
        <v>96</v>
      </c>
      <c r="N14" s="20">
        <f>SUM(N7:N13)</f>
        <v>256</v>
      </c>
      <c r="O14" s="20">
        <f t="shared" si="8"/>
        <v>194</v>
      </c>
      <c r="P14" s="20">
        <f t="shared" si="8"/>
        <v>150</v>
      </c>
      <c r="Q14" s="20">
        <f t="shared" si="8"/>
        <v>344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-230</v>
      </c>
    </row>
    <row r="15" spans="1:21" ht="36.75" customHeight="1" thickTop="1" x14ac:dyDescent="0.15">
      <c r="A15" s="14" t="s">
        <v>19</v>
      </c>
      <c r="B15" s="25">
        <f>B14-B16</f>
        <v>-135</v>
      </c>
      <c r="C15" s="25">
        <f>C14-C16</f>
        <v>-116</v>
      </c>
      <c r="D15" s="25">
        <f>D14-D16</f>
        <v>-114</v>
      </c>
      <c r="E15" s="25">
        <f>C15+D15</f>
        <v>-230</v>
      </c>
      <c r="F15" s="36">
        <f>H14-K14</f>
        <v>-142</v>
      </c>
      <c r="G15" s="37"/>
      <c r="H15" s="37"/>
      <c r="I15" s="37"/>
      <c r="J15" s="37"/>
      <c r="K15" s="38"/>
      <c r="L15" s="36">
        <f>N14-Q14</f>
        <v>-88</v>
      </c>
      <c r="M15" s="37"/>
      <c r="N15" s="37"/>
      <c r="O15" s="37"/>
      <c r="P15" s="37"/>
      <c r="Q15" s="38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2">
        <v>77390</v>
      </c>
      <c r="C16" s="24">
        <v>85515</v>
      </c>
      <c r="D16" s="24">
        <v>85938</v>
      </c>
      <c r="E16" s="22">
        <v>171453</v>
      </c>
      <c r="G16" s="39" t="s">
        <v>39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x14ac:dyDescent="0.15">
      <c r="A17" s="3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1:21" x14ac:dyDescent="0.15">
      <c r="A18" s="3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</row>
    <row r="19" spans="1:21" x14ac:dyDescent="0.15"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</row>
    <row r="20" spans="1:21" x14ac:dyDescent="0.15">
      <c r="A20" s="3"/>
    </row>
  </sheetData>
  <mergeCells count="16">
    <mergeCell ref="L5:N5"/>
    <mergeCell ref="O5:Q5"/>
    <mergeCell ref="R5:T5"/>
    <mergeCell ref="F15:K15"/>
    <mergeCell ref="L15:Q15"/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scale="8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showGridLines="0" topLeftCell="A5" zoomScale="85" zoomScaleNormal="85" workbookViewId="0">
      <selection activeCell="D7" sqref="D7:D13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32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3" spans="1:21" x14ac:dyDescent="0.15">
      <c r="Q3" s="3"/>
      <c r="U3" s="4" t="s">
        <v>38</v>
      </c>
    </row>
    <row r="4" spans="1:21" x14ac:dyDescent="0.15">
      <c r="A4" s="33"/>
      <c r="B4" s="33" t="s">
        <v>0</v>
      </c>
      <c r="C4" s="33" t="s">
        <v>22</v>
      </c>
      <c r="D4" s="33"/>
      <c r="E4" s="33"/>
      <c r="F4" s="33" t="s">
        <v>1</v>
      </c>
      <c r="G4" s="33"/>
      <c r="H4" s="33"/>
      <c r="I4" s="33"/>
      <c r="J4" s="33"/>
      <c r="K4" s="33"/>
      <c r="L4" s="33" t="s">
        <v>2</v>
      </c>
      <c r="M4" s="33"/>
      <c r="N4" s="33"/>
      <c r="O4" s="33"/>
      <c r="P4" s="33"/>
      <c r="Q4" s="33"/>
      <c r="R4" s="33" t="s">
        <v>3</v>
      </c>
      <c r="S4" s="33"/>
      <c r="T4" s="33"/>
      <c r="U4" s="34" t="s">
        <v>24</v>
      </c>
    </row>
    <row r="5" spans="1:21" x14ac:dyDescent="0.15">
      <c r="A5" s="33"/>
      <c r="B5" s="33"/>
      <c r="C5" s="33"/>
      <c r="D5" s="33"/>
      <c r="E5" s="33"/>
      <c r="F5" s="33" t="s">
        <v>4</v>
      </c>
      <c r="G5" s="33"/>
      <c r="H5" s="33"/>
      <c r="I5" s="33" t="s">
        <v>5</v>
      </c>
      <c r="J5" s="33"/>
      <c r="K5" s="33"/>
      <c r="L5" s="33" t="s">
        <v>6</v>
      </c>
      <c r="M5" s="33"/>
      <c r="N5" s="33"/>
      <c r="O5" s="33" t="s">
        <v>7</v>
      </c>
      <c r="P5" s="33"/>
      <c r="Q5" s="33"/>
      <c r="R5" s="33" t="s">
        <v>8</v>
      </c>
      <c r="S5" s="33"/>
      <c r="T5" s="33"/>
      <c r="U5" s="35"/>
    </row>
    <row r="6" spans="1:21" x14ac:dyDescent="0.15">
      <c r="A6" s="33"/>
      <c r="B6" s="33"/>
      <c r="C6" s="30" t="s">
        <v>9</v>
      </c>
      <c r="D6" s="30" t="s">
        <v>10</v>
      </c>
      <c r="E6" s="30" t="s">
        <v>11</v>
      </c>
      <c r="F6" s="30" t="s">
        <v>9</v>
      </c>
      <c r="G6" s="30" t="s">
        <v>10</v>
      </c>
      <c r="H6" s="30" t="s">
        <v>12</v>
      </c>
      <c r="I6" s="30" t="s">
        <v>9</v>
      </c>
      <c r="J6" s="30" t="s">
        <v>10</v>
      </c>
      <c r="K6" s="30" t="s">
        <v>12</v>
      </c>
      <c r="L6" s="30" t="s">
        <v>9</v>
      </c>
      <c r="M6" s="30" t="s">
        <v>10</v>
      </c>
      <c r="N6" s="30" t="s">
        <v>12</v>
      </c>
      <c r="O6" s="30" t="s">
        <v>9</v>
      </c>
      <c r="P6" s="30" t="s">
        <v>10</v>
      </c>
      <c r="Q6" s="30" t="s">
        <v>12</v>
      </c>
      <c r="R6" s="30" t="s">
        <v>9</v>
      </c>
      <c r="S6" s="30" t="s">
        <v>10</v>
      </c>
      <c r="T6" s="30" t="s">
        <v>12</v>
      </c>
      <c r="U6" s="35"/>
    </row>
    <row r="7" spans="1:21" ht="36.75" customHeight="1" x14ac:dyDescent="0.15">
      <c r="A7" s="30" t="s">
        <v>13</v>
      </c>
      <c r="B7" s="5">
        <v>20381</v>
      </c>
      <c r="C7" s="5">
        <v>21178</v>
      </c>
      <c r="D7" s="5">
        <v>20761</v>
      </c>
      <c r="E7" s="5">
        <f t="shared" ref="E7:E13" si="0">SUM(C7:D7)</f>
        <v>41939</v>
      </c>
      <c r="F7" s="6">
        <v>11</v>
      </c>
      <c r="G7" s="6">
        <v>9</v>
      </c>
      <c r="H7" s="6">
        <f t="shared" ref="H7:H14" si="1">SUM(F7+G7)</f>
        <v>20</v>
      </c>
      <c r="I7" s="6">
        <v>34</v>
      </c>
      <c r="J7" s="6">
        <v>20</v>
      </c>
      <c r="K7" s="6">
        <f t="shared" ref="K7:K13" si="2">SUM(I7+J7)</f>
        <v>54</v>
      </c>
      <c r="L7" s="6">
        <v>23</v>
      </c>
      <c r="M7" s="6">
        <v>15</v>
      </c>
      <c r="N7" s="6">
        <f t="shared" ref="N7:N13" si="3">SUM(L7+M7)</f>
        <v>38</v>
      </c>
      <c r="O7" s="6">
        <v>57</v>
      </c>
      <c r="P7" s="6">
        <v>27</v>
      </c>
      <c r="Q7" s="6">
        <f t="shared" ref="Q7:Q13" si="4">SUM(O7+P7)</f>
        <v>84</v>
      </c>
      <c r="R7" s="7">
        <v>-2</v>
      </c>
      <c r="S7" s="7">
        <v>12</v>
      </c>
      <c r="T7" s="7">
        <f>SUM(R7+S7)</f>
        <v>10</v>
      </c>
      <c r="U7" s="8">
        <f>H7-K7+N7-Q7+T7</f>
        <v>-70</v>
      </c>
    </row>
    <row r="8" spans="1:21" ht="36.75" customHeight="1" x14ac:dyDescent="0.15">
      <c r="A8" s="30" t="s">
        <v>25</v>
      </c>
      <c r="B8" s="5">
        <v>27967</v>
      </c>
      <c r="C8" s="5">
        <v>30555</v>
      </c>
      <c r="D8" s="5">
        <v>30531</v>
      </c>
      <c r="E8" s="5">
        <f t="shared" si="0"/>
        <v>61086</v>
      </c>
      <c r="F8" s="6">
        <v>14</v>
      </c>
      <c r="G8" s="6">
        <v>12</v>
      </c>
      <c r="H8" s="6">
        <f t="shared" si="1"/>
        <v>26</v>
      </c>
      <c r="I8" s="6">
        <v>33</v>
      </c>
      <c r="J8" s="6">
        <v>39</v>
      </c>
      <c r="K8" s="6">
        <f t="shared" si="2"/>
        <v>72</v>
      </c>
      <c r="L8" s="6">
        <v>51</v>
      </c>
      <c r="M8" s="6">
        <v>46</v>
      </c>
      <c r="N8" s="6">
        <f t="shared" si="3"/>
        <v>97</v>
      </c>
      <c r="O8" s="6">
        <v>53</v>
      </c>
      <c r="P8" s="6">
        <v>52</v>
      </c>
      <c r="Q8" s="6">
        <f t="shared" si="4"/>
        <v>105</v>
      </c>
      <c r="R8" s="7">
        <v>19</v>
      </c>
      <c r="S8" s="7">
        <v>-2</v>
      </c>
      <c r="T8" s="7">
        <f t="shared" ref="T8:T9" si="5">SUM(R8+S8)</f>
        <v>17</v>
      </c>
      <c r="U8" s="8">
        <f>H8-K8+N8-Q8+T8</f>
        <v>-37</v>
      </c>
    </row>
    <row r="9" spans="1:21" ht="36.75" customHeight="1" x14ac:dyDescent="0.15">
      <c r="A9" s="30" t="s">
        <v>14</v>
      </c>
      <c r="B9" s="5">
        <v>10447</v>
      </c>
      <c r="C9" s="5">
        <v>11541</v>
      </c>
      <c r="D9" s="5">
        <v>11360</v>
      </c>
      <c r="E9" s="5">
        <f t="shared" si="0"/>
        <v>22901</v>
      </c>
      <c r="F9" s="6">
        <v>3</v>
      </c>
      <c r="G9" s="6">
        <v>1</v>
      </c>
      <c r="H9" s="6">
        <f t="shared" si="1"/>
        <v>4</v>
      </c>
      <c r="I9" s="6">
        <v>23</v>
      </c>
      <c r="J9" s="6">
        <v>16</v>
      </c>
      <c r="K9" s="6">
        <f t="shared" si="2"/>
        <v>39</v>
      </c>
      <c r="L9" s="6">
        <v>24</v>
      </c>
      <c r="M9" s="6">
        <v>18</v>
      </c>
      <c r="N9" s="6">
        <f t="shared" si="3"/>
        <v>42</v>
      </c>
      <c r="O9" s="6">
        <v>30</v>
      </c>
      <c r="P9" s="6">
        <v>24</v>
      </c>
      <c r="Q9" s="6">
        <f t="shared" si="4"/>
        <v>54</v>
      </c>
      <c r="R9" s="7">
        <v>-2</v>
      </c>
      <c r="S9" s="7">
        <v>3</v>
      </c>
      <c r="T9" s="7">
        <f t="shared" si="5"/>
        <v>1</v>
      </c>
      <c r="U9" s="8">
        <f t="shared" ref="U9:U13" si="6">H9-K9+N9-Q9+T9</f>
        <v>-46</v>
      </c>
    </row>
    <row r="10" spans="1:21" ht="36.75" customHeight="1" x14ac:dyDescent="0.15">
      <c r="A10" s="30" t="s">
        <v>15</v>
      </c>
      <c r="B10" s="5">
        <v>9381</v>
      </c>
      <c r="C10" s="5">
        <v>10771</v>
      </c>
      <c r="D10" s="5">
        <v>11327</v>
      </c>
      <c r="E10" s="5">
        <f t="shared" si="0"/>
        <v>22098</v>
      </c>
      <c r="F10" s="6">
        <v>5</v>
      </c>
      <c r="G10" s="6">
        <v>2</v>
      </c>
      <c r="H10" s="6">
        <f t="shared" si="1"/>
        <v>7</v>
      </c>
      <c r="I10" s="6">
        <v>14</v>
      </c>
      <c r="J10" s="6">
        <v>8</v>
      </c>
      <c r="K10" s="6">
        <f t="shared" si="2"/>
        <v>22</v>
      </c>
      <c r="L10" s="6">
        <v>14</v>
      </c>
      <c r="M10" s="6">
        <v>9</v>
      </c>
      <c r="N10" s="6">
        <f t="shared" si="3"/>
        <v>23</v>
      </c>
      <c r="O10" s="6">
        <v>18</v>
      </c>
      <c r="P10" s="6">
        <v>20</v>
      </c>
      <c r="Q10" s="6">
        <f t="shared" si="4"/>
        <v>38</v>
      </c>
      <c r="R10" s="7">
        <v>-9</v>
      </c>
      <c r="S10" s="7">
        <v>-9</v>
      </c>
      <c r="T10" s="7">
        <f>SUM(R10+S10)</f>
        <v>-18</v>
      </c>
      <c r="U10" s="8">
        <f t="shared" si="6"/>
        <v>-48</v>
      </c>
    </row>
    <row r="11" spans="1:21" ht="36.75" customHeight="1" x14ac:dyDescent="0.15">
      <c r="A11" s="30" t="s">
        <v>16</v>
      </c>
      <c r="B11" s="5">
        <v>3683</v>
      </c>
      <c r="C11" s="5">
        <v>4581</v>
      </c>
      <c r="D11" s="5">
        <v>4734</v>
      </c>
      <c r="E11" s="5">
        <f t="shared" si="0"/>
        <v>9315</v>
      </c>
      <c r="F11" s="6">
        <v>2</v>
      </c>
      <c r="G11" s="6">
        <v>0</v>
      </c>
      <c r="H11" s="6">
        <f t="shared" si="1"/>
        <v>2</v>
      </c>
      <c r="I11" s="6">
        <v>2</v>
      </c>
      <c r="J11" s="6">
        <v>10</v>
      </c>
      <c r="K11" s="6">
        <f t="shared" si="2"/>
        <v>12</v>
      </c>
      <c r="L11" s="6">
        <v>6</v>
      </c>
      <c r="M11" s="6">
        <v>8</v>
      </c>
      <c r="N11" s="6">
        <f t="shared" si="3"/>
        <v>14</v>
      </c>
      <c r="O11" s="6">
        <v>11</v>
      </c>
      <c r="P11" s="6">
        <v>10</v>
      </c>
      <c r="Q11" s="6">
        <f t="shared" si="4"/>
        <v>21</v>
      </c>
      <c r="R11" s="7">
        <v>-5</v>
      </c>
      <c r="S11" s="7">
        <v>-2</v>
      </c>
      <c r="T11" s="7">
        <f>SUM(R11+S11)</f>
        <v>-7</v>
      </c>
      <c r="U11" s="8">
        <f t="shared" si="6"/>
        <v>-24</v>
      </c>
    </row>
    <row r="12" spans="1:21" ht="36.75" customHeight="1" x14ac:dyDescent="0.15">
      <c r="A12" s="30" t="s">
        <v>17</v>
      </c>
      <c r="B12" s="5">
        <v>432</v>
      </c>
      <c r="C12" s="5">
        <v>480</v>
      </c>
      <c r="D12" s="5">
        <v>531</v>
      </c>
      <c r="E12" s="5">
        <f t="shared" si="0"/>
        <v>1011</v>
      </c>
      <c r="F12" s="6">
        <v>0</v>
      </c>
      <c r="G12" s="6">
        <v>0</v>
      </c>
      <c r="H12" s="6">
        <f t="shared" si="1"/>
        <v>0</v>
      </c>
      <c r="I12" s="6">
        <v>0</v>
      </c>
      <c r="J12" s="6">
        <v>2</v>
      </c>
      <c r="K12" s="6">
        <f t="shared" si="2"/>
        <v>2</v>
      </c>
      <c r="L12" s="6">
        <v>0</v>
      </c>
      <c r="M12" s="6">
        <v>0</v>
      </c>
      <c r="N12" s="6">
        <f t="shared" si="3"/>
        <v>0</v>
      </c>
      <c r="O12" s="6">
        <v>1</v>
      </c>
      <c r="P12" s="6">
        <v>0</v>
      </c>
      <c r="Q12" s="6">
        <f t="shared" si="4"/>
        <v>1</v>
      </c>
      <c r="R12" s="7">
        <v>0</v>
      </c>
      <c r="S12" s="7">
        <v>0</v>
      </c>
      <c r="T12" s="7">
        <f>SUM(R12+S12)</f>
        <v>0</v>
      </c>
      <c r="U12" s="8">
        <f t="shared" si="6"/>
        <v>-3</v>
      </c>
    </row>
    <row r="13" spans="1:21" ht="36.75" customHeight="1" thickBot="1" x14ac:dyDescent="0.2">
      <c r="A13" s="10" t="s">
        <v>20</v>
      </c>
      <c r="B13" s="11">
        <v>5099</v>
      </c>
      <c r="C13" s="11">
        <v>6409</v>
      </c>
      <c r="D13" s="11">
        <v>6694</v>
      </c>
      <c r="E13" s="5">
        <f t="shared" si="0"/>
        <v>13103</v>
      </c>
      <c r="F13" s="12">
        <v>4</v>
      </c>
      <c r="G13" s="12">
        <v>2</v>
      </c>
      <c r="H13" s="12">
        <f t="shared" si="1"/>
        <v>6</v>
      </c>
      <c r="I13" s="12">
        <v>8</v>
      </c>
      <c r="J13" s="12">
        <v>3</v>
      </c>
      <c r="K13" s="12">
        <f t="shared" si="2"/>
        <v>11</v>
      </c>
      <c r="L13" s="12">
        <v>9</v>
      </c>
      <c r="M13" s="12">
        <v>14</v>
      </c>
      <c r="N13" s="12">
        <f t="shared" si="3"/>
        <v>23</v>
      </c>
      <c r="O13" s="12">
        <v>19</v>
      </c>
      <c r="P13" s="12">
        <v>14</v>
      </c>
      <c r="Q13" s="12">
        <f t="shared" si="4"/>
        <v>33</v>
      </c>
      <c r="R13" s="13">
        <v>-1</v>
      </c>
      <c r="S13" s="13">
        <v>-2</v>
      </c>
      <c r="T13" s="7">
        <f t="shared" ref="T13" si="7">SUM(R13+S13)</f>
        <v>-3</v>
      </c>
      <c r="U13" s="8">
        <f t="shared" si="6"/>
        <v>-18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77390</v>
      </c>
      <c r="C14" s="23">
        <f>SUM(C7:C13)</f>
        <v>85515</v>
      </c>
      <c r="D14" s="23">
        <f>SUM(D7:D13)</f>
        <v>85938</v>
      </c>
      <c r="E14" s="20">
        <f>C14+D14</f>
        <v>171453</v>
      </c>
      <c r="F14" s="20">
        <f>SUM(F7:F13)</f>
        <v>39</v>
      </c>
      <c r="G14" s="20">
        <f>SUM(G7:G13)</f>
        <v>26</v>
      </c>
      <c r="H14" s="20">
        <f t="shared" si="1"/>
        <v>65</v>
      </c>
      <c r="I14" s="20">
        <f t="shared" ref="I14:Q14" si="8">SUM(I7:I13)</f>
        <v>114</v>
      </c>
      <c r="J14" s="20">
        <f t="shared" si="8"/>
        <v>98</v>
      </c>
      <c r="K14" s="20">
        <f t="shared" si="8"/>
        <v>212</v>
      </c>
      <c r="L14" s="20">
        <f>SUM(L7:L13)</f>
        <v>127</v>
      </c>
      <c r="M14" s="20">
        <f t="shared" si="8"/>
        <v>110</v>
      </c>
      <c r="N14" s="20">
        <f>SUM(N7:N13)</f>
        <v>237</v>
      </c>
      <c r="O14" s="20">
        <f t="shared" si="8"/>
        <v>189</v>
      </c>
      <c r="P14" s="20">
        <f t="shared" si="8"/>
        <v>147</v>
      </c>
      <c r="Q14" s="20">
        <f t="shared" si="8"/>
        <v>336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-246</v>
      </c>
    </row>
    <row r="15" spans="1:21" ht="36.75" customHeight="1" thickTop="1" x14ac:dyDescent="0.15">
      <c r="A15" s="14" t="s">
        <v>19</v>
      </c>
      <c r="B15" s="25">
        <f>B14-B16</f>
        <v>-91</v>
      </c>
      <c r="C15" s="25">
        <f>C14-C16</f>
        <v>-137</v>
      </c>
      <c r="D15" s="25">
        <f>D14-D16</f>
        <v>-109</v>
      </c>
      <c r="E15" s="25">
        <f>C15+D15</f>
        <v>-246</v>
      </c>
      <c r="F15" s="36">
        <f>H14-K14</f>
        <v>-147</v>
      </c>
      <c r="G15" s="37"/>
      <c r="H15" s="37"/>
      <c r="I15" s="37"/>
      <c r="J15" s="37"/>
      <c r="K15" s="38"/>
      <c r="L15" s="36">
        <f>N14-Q14</f>
        <v>-99</v>
      </c>
      <c r="M15" s="37"/>
      <c r="N15" s="37"/>
      <c r="O15" s="37"/>
      <c r="P15" s="37"/>
      <c r="Q15" s="38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2">
        <v>77481</v>
      </c>
      <c r="C16" s="24">
        <v>85652</v>
      </c>
      <c r="D16" s="24">
        <v>86047</v>
      </c>
      <c r="E16" s="22">
        <v>171699</v>
      </c>
      <c r="G16" s="39" t="s">
        <v>39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x14ac:dyDescent="0.15">
      <c r="A17" s="3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1:21" x14ac:dyDescent="0.15">
      <c r="A18" s="3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</row>
    <row r="19" spans="1:21" x14ac:dyDescent="0.15"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</row>
    <row r="20" spans="1:21" x14ac:dyDescent="0.15">
      <c r="A20" s="3"/>
    </row>
  </sheetData>
  <mergeCells count="16">
    <mergeCell ref="F15:K15"/>
    <mergeCell ref="L15:Q15"/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scale="8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showGridLines="0" topLeftCell="A7" zoomScale="85" zoomScaleNormal="85" workbookViewId="0">
      <selection activeCell="B14" sqref="B14:E14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32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3" spans="1:21" x14ac:dyDescent="0.15">
      <c r="Q3" s="3"/>
      <c r="U3" s="4" t="s">
        <v>37</v>
      </c>
    </row>
    <row r="4" spans="1:21" x14ac:dyDescent="0.15">
      <c r="A4" s="33"/>
      <c r="B4" s="33" t="s">
        <v>0</v>
      </c>
      <c r="C4" s="33" t="s">
        <v>22</v>
      </c>
      <c r="D4" s="33"/>
      <c r="E4" s="33"/>
      <c r="F4" s="33" t="s">
        <v>1</v>
      </c>
      <c r="G4" s="33"/>
      <c r="H4" s="33"/>
      <c r="I4" s="33"/>
      <c r="J4" s="33"/>
      <c r="K4" s="33"/>
      <c r="L4" s="33" t="s">
        <v>2</v>
      </c>
      <c r="M4" s="33"/>
      <c r="N4" s="33"/>
      <c r="O4" s="33"/>
      <c r="P4" s="33"/>
      <c r="Q4" s="33"/>
      <c r="R4" s="33" t="s">
        <v>3</v>
      </c>
      <c r="S4" s="33"/>
      <c r="T4" s="33"/>
      <c r="U4" s="34" t="s">
        <v>24</v>
      </c>
    </row>
    <row r="5" spans="1:21" x14ac:dyDescent="0.15">
      <c r="A5" s="33"/>
      <c r="B5" s="33"/>
      <c r="C5" s="33"/>
      <c r="D5" s="33"/>
      <c r="E5" s="33"/>
      <c r="F5" s="33" t="s">
        <v>4</v>
      </c>
      <c r="G5" s="33"/>
      <c r="H5" s="33"/>
      <c r="I5" s="33" t="s">
        <v>5</v>
      </c>
      <c r="J5" s="33"/>
      <c r="K5" s="33"/>
      <c r="L5" s="33" t="s">
        <v>6</v>
      </c>
      <c r="M5" s="33"/>
      <c r="N5" s="33"/>
      <c r="O5" s="33" t="s">
        <v>7</v>
      </c>
      <c r="P5" s="33"/>
      <c r="Q5" s="33"/>
      <c r="R5" s="33" t="s">
        <v>8</v>
      </c>
      <c r="S5" s="33"/>
      <c r="T5" s="33"/>
      <c r="U5" s="35"/>
    </row>
    <row r="6" spans="1:21" x14ac:dyDescent="0.15">
      <c r="A6" s="33"/>
      <c r="B6" s="33"/>
      <c r="C6" s="29" t="s">
        <v>9</v>
      </c>
      <c r="D6" s="29" t="s">
        <v>10</v>
      </c>
      <c r="E6" s="29" t="s">
        <v>11</v>
      </c>
      <c r="F6" s="29" t="s">
        <v>9</v>
      </c>
      <c r="G6" s="29" t="s">
        <v>10</v>
      </c>
      <c r="H6" s="29" t="s">
        <v>12</v>
      </c>
      <c r="I6" s="29" t="s">
        <v>9</v>
      </c>
      <c r="J6" s="29" t="s">
        <v>10</v>
      </c>
      <c r="K6" s="29" t="s">
        <v>12</v>
      </c>
      <c r="L6" s="29" t="s">
        <v>9</v>
      </c>
      <c r="M6" s="29" t="s">
        <v>10</v>
      </c>
      <c r="N6" s="29" t="s">
        <v>12</v>
      </c>
      <c r="O6" s="29" t="s">
        <v>9</v>
      </c>
      <c r="P6" s="29" t="s">
        <v>10</v>
      </c>
      <c r="Q6" s="29" t="s">
        <v>12</v>
      </c>
      <c r="R6" s="29" t="s">
        <v>9</v>
      </c>
      <c r="S6" s="29" t="s">
        <v>10</v>
      </c>
      <c r="T6" s="29" t="s">
        <v>12</v>
      </c>
      <c r="U6" s="35"/>
    </row>
    <row r="7" spans="1:21" ht="36.75" customHeight="1" x14ac:dyDescent="0.15">
      <c r="A7" s="29" t="s">
        <v>13</v>
      </c>
      <c r="B7" s="5">
        <v>20430</v>
      </c>
      <c r="C7" s="5">
        <v>21237</v>
      </c>
      <c r="D7" s="5">
        <v>20772</v>
      </c>
      <c r="E7" s="5">
        <f t="shared" ref="E7:E13" si="0">SUM(C7:D7)</f>
        <v>42009</v>
      </c>
      <c r="F7" s="6">
        <v>11</v>
      </c>
      <c r="G7" s="6">
        <v>16</v>
      </c>
      <c r="H7" s="6">
        <f t="shared" ref="H7:H14" si="1">SUM(F7+G7)</f>
        <v>27</v>
      </c>
      <c r="I7" s="6">
        <v>25</v>
      </c>
      <c r="J7" s="6">
        <v>21</v>
      </c>
      <c r="K7" s="6">
        <f t="shared" ref="K7:K13" si="2">SUM(I7+J7)</f>
        <v>46</v>
      </c>
      <c r="L7" s="6">
        <v>33</v>
      </c>
      <c r="M7" s="6">
        <v>29</v>
      </c>
      <c r="N7" s="6">
        <f t="shared" ref="N7:N13" si="3">SUM(L7+M7)</f>
        <v>62</v>
      </c>
      <c r="O7" s="6">
        <v>78</v>
      </c>
      <c r="P7" s="6">
        <v>48</v>
      </c>
      <c r="Q7" s="6">
        <f t="shared" ref="Q7:Q13" si="4">SUM(O7+P7)</f>
        <v>126</v>
      </c>
      <c r="R7" s="7">
        <v>-12</v>
      </c>
      <c r="S7" s="7">
        <v>13</v>
      </c>
      <c r="T7" s="7">
        <f>SUM(R7+S7)</f>
        <v>1</v>
      </c>
      <c r="U7" s="8">
        <f>H7-K7+N7-Q7+T7</f>
        <v>-82</v>
      </c>
    </row>
    <row r="8" spans="1:21" ht="36.75" customHeight="1" x14ac:dyDescent="0.15">
      <c r="A8" s="29" t="s">
        <v>25</v>
      </c>
      <c r="B8" s="5">
        <v>27969</v>
      </c>
      <c r="C8" s="5">
        <v>30557</v>
      </c>
      <c r="D8" s="5">
        <v>30566</v>
      </c>
      <c r="E8" s="5">
        <f t="shared" si="0"/>
        <v>61123</v>
      </c>
      <c r="F8" s="6">
        <v>17</v>
      </c>
      <c r="G8" s="6">
        <v>12</v>
      </c>
      <c r="H8" s="6">
        <f t="shared" si="1"/>
        <v>29</v>
      </c>
      <c r="I8" s="6">
        <v>31</v>
      </c>
      <c r="J8" s="6">
        <v>19</v>
      </c>
      <c r="K8" s="6">
        <f t="shared" si="2"/>
        <v>50</v>
      </c>
      <c r="L8" s="6">
        <v>57</v>
      </c>
      <c r="M8" s="6">
        <v>47</v>
      </c>
      <c r="N8" s="6">
        <f t="shared" si="3"/>
        <v>104</v>
      </c>
      <c r="O8" s="6">
        <v>79</v>
      </c>
      <c r="P8" s="6">
        <v>33</v>
      </c>
      <c r="Q8" s="6">
        <f t="shared" si="4"/>
        <v>112</v>
      </c>
      <c r="R8" s="7">
        <v>4</v>
      </c>
      <c r="S8" s="7">
        <v>2</v>
      </c>
      <c r="T8" s="7">
        <f t="shared" ref="T8:T9" si="5">SUM(R8+S8)</f>
        <v>6</v>
      </c>
      <c r="U8" s="8">
        <f>H8-K8+N8-Q8+T8</f>
        <v>-23</v>
      </c>
    </row>
    <row r="9" spans="1:21" ht="36.75" customHeight="1" x14ac:dyDescent="0.15">
      <c r="A9" s="29" t="s">
        <v>14</v>
      </c>
      <c r="B9" s="5">
        <v>10470</v>
      </c>
      <c r="C9" s="5">
        <v>11569</v>
      </c>
      <c r="D9" s="5">
        <v>11378</v>
      </c>
      <c r="E9" s="5">
        <f t="shared" si="0"/>
        <v>22947</v>
      </c>
      <c r="F9" s="6">
        <v>5</v>
      </c>
      <c r="G9" s="6">
        <v>3</v>
      </c>
      <c r="H9" s="6">
        <f t="shared" si="1"/>
        <v>8</v>
      </c>
      <c r="I9" s="6">
        <v>18</v>
      </c>
      <c r="J9" s="6">
        <v>5</v>
      </c>
      <c r="K9" s="6">
        <f t="shared" si="2"/>
        <v>23</v>
      </c>
      <c r="L9" s="6">
        <v>34</v>
      </c>
      <c r="M9" s="6">
        <v>16</v>
      </c>
      <c r="N9" s="6">
        <f t="shared" si="3"/>
        <v>50</v>
      </c>
      <c r="O9" s="6">
        <v>27</v>
      </c>
      <c r="P9" s="6">
        <v>32</v>
      </c>
      <c r="Q9" s="6">
        <f t="shared" si="4"/>
        <v>59</v>
      </c>
      <c r="R9" s="7">
        <v>4</v>
      </c>
      <c r="S9" s="7">
        <v>-7</v>
      </c>
      <c r="T9" s="7">
        <f t="shared" si="5"/>
        <v>-3</v>
      </c>
      <c r="U9" s="8">
        <f t="shared" ref="U9:U13" si="6">H9-K9+N9-Q9+T9</f>
        <v>-27</v>
      </c>
    </row>
    <row r="10" spans="1:21" ht="36.75" customHeight="1" x14ac:dyDescent="0.15">
      <c r="A10" s="29" t="s">
        <v>15</v>
      </c>
      <c r="B10" s="5">
        <v>9392</v>
      </c>
      <c r="C10" s="5">
        <v>10793</v>
      </c>
      <c r="D10" s="5">
        <v>11353</v>
      </c>
      <c r="E10" s="5">
        <f t="shared" si="0"/>
        <v>22146</v>
      </c>
      <c r="F10" s="6">
        <v>5</v>
      </c>
      <c r="G10" s="6">
        <v>1</v>
      </c>
      <c r="H10" s="6">
        <f t="shared" si="1"/>
        <v>6</v>
      </c>
      <c r="I10" s="6">
        <v>14</v>
      </c>
      <c r="J10" s="6">
        <v>11</v>
      </c>
      <c r="K10" s="6">
        <f t="shared" si="2"/>
        <v>25</v>
      </c>
      <c r="L10" s="6">
        <v>27</v>
      </c>
      <c r="M10" s="6">
        <v>16</v>
      </c>
      <c r="N10" s="6">
        <f t="shared" si="3"/>
        <v>43</v>
      </c>
      <c r="O10" s="6">
        <v>27</v>
      </c>
      <c r="P10" s="6">
        <v>19</v>
      </c>
      <c r="Q10" s="6">
        <f t="shared" si="4"/>
        <v>46</v>
      </c>
      <c r="R10" s="7">
        <v>8</v>
      </c>
      <c r="S10" s="7">
        <v>-2</v>
      </c>
      <c r="T10" s="7">
        <f>SUM(R10+S10)</f>
        <v>6</v>
      </c>
      <c r="U10" s="8">
        <f t="shared" si="6"/>
        <v>-16</v>
      </c>
    </row>
    <row r="11" spans="1:21" ht="36.75" customHeight="1" x14ac:dyDescent="0.15">
      <c r="A11" s="29" t="s">
        <v>16</v>
      </c>
      <c r="B11" s="5">
        <v>3686</v>
      </c>
      <c r="C11" s="5">
        <v>4591</v>
      </c>
      <c r="D11" s="5">
        <v>4748</v>
      </c>
      <c r="E11" s="5">
        <f t="shared" si="0"/>
        <v>9339</v>
      </c>
      <c r="F11" s="6">
        <v>2</v>
      </c>
      <c r="G11" s="6">
        <v>1</v>
      </c>
      <c r="H11" s="6">
        <f t="shared" si="1"/>
        <v>3</v>
      </c>
      <c r="I11" s="6">
        <v>4</v>
      </c>
      <c r="J11" s="6">
        <v>4</v>
      </c>
      <c r="K11" s="6">
        <f t="shared" si="2"/>
        <v>8</v>
      </c>
      <c r="L11" s="6">
        <v>9</v>
      </c>
      <c r="M11" s="6">
        <v>3</v>
      </c>
      <c r="N11" s="6">
        <f t="shared" si="3"/>
        <v>12</v>
      </c>
      <c r="O11" s="6">
        <v>7</v>
      </c>
      <c r="P11" s="6">
        <v>10</v>
      </c>
      <c r="Q11" s="6">
        <f t="shared" si="4"/>
        <v>17</v>
      </c>
      <c r="R11" s="7">
        <v>-11</v>
      </c>
      <c r="S11" s="7">
        <v>-7</v>
      </c>
      <c r="T11" s="7">
        <f>SUM(R11+S11)</f>
        <v>-18</v>
      </c>
      <c r="U11" s="8">
        <f t="shared" si="6"/>
        <v>-28</v>
      </c>
    </row>
    <row r="12" spans="1:21" ht="36.75" customHeight="1" x14ac:dyDescent="0.15">
      <c r="A12" s="29" t="s">
        <v>17</v>
      </c>
      <c r="B12" s="5">
        <v>432</v>
      </c>
      <c r="C12" s="5">
        <v>481</v>
      </c>
      <c r="D12" s="5">
        <v>533</v>
      </c>
      <c r="E12" s="5">
        <f t="shared" si="0"/>
        <v>1014</v>
      </c>
      <c r="F12" s="6">
        <v>0</v>
      </c>
      <c r="G12" s="6">
        <v>0</v>
      </c>
      <c r="H12" s="6">
        <f t="shared" si="1"/>
        <v>0</v>
      </c>
      <c r="I12" s="6">
        <v>0</v>
      </c>
      <c r="J12" s="6">
        <v>1</v>
      </c>
      <c r="K12" s="6">
        <f t="shared" si="2"/>
        <v>1</v>
      </c>
      <c r="L12" s="6">
        <v>0</v>
      </c>
      <c r="M12" s="6">
        <v>0</v>
      </c>
      <c r="N12" s="6">
        <f t="shared" si="3"/>
        <v>0</v>
      </c>
      <c r="O12" s="6">
        <v>1</v>
      </c>
      <c r="P12" s="6">
        <v>0</v>
      </c>
      <c r="Q12" s="6">
        <f t="shared" si="4"/>
        <v>1</v>
      </c>
      <c r="R12" s="7">
        <v>0</v>
      </c>
      <c r="S12" s="7">
        <v>0</v>
      </c>
      <c r="T12" s="7">
        <f>SUM(R12+S12)</f>
        <v>0</v>
      </c>
      <c r="U12" s="8">
        <f t="shared" si="6"/>
        <v>-2</v>
      </c>
    </row>
    <row r="13" spans="1:21" ht="36.75" customHeight="1" thickBot="1" x14ac:dyDescent="0.2">
      <c r="A13" s="10" t="s">
        <v>20</v>
      </c>
      <c r="B13" s="11">
        <v>5102</v>
      </c>
      <c r="C13" s="11">
        <v>6424</v>
      </c>
      <c r="D13" s="11">
        <v>6697</v>
      </c>
      <c r="E13" s="5">
        <f t="shared" si="0"/>
        <v>13121</v>
      </c>
      <c r="F13" s="12">
        <v>0</v>
      </c>
      <c r="G13" s="12">
        <v>2</v>
      </c>
      <c r="H13" s="12">
        <f t="shared" si="1"/>
        <v>2</v>
      </c>
      <c r="I13" s="12">
        <v>6</v>
      </c>
      <c r="J13" s="12">
        <v>8</v>
      </c>
      <c r="K13" s="12">
        <f t="shared" si="2"/>
        <v>14</v>
      </c>
      <c r="L13" s="12">
        <v>8</v>
      </c>
      <c r="M13" s="12">
        <v>4</v>
      </c>
      <c r="N13" s="12">
        <f t="shared" si="3"/>
        <v>12</v>
      </c>
      <c r="O13" s="12">
        <v>7</v>
      </c>
      <c r="P13" s="12">
        <v>12</v>
      </c>
      <c r="Q13" s="12">
        <f t="shared" si="4"/>
        <v>19</v>
      </c>
      <c r="R13" s="13">
        <v>7</v>
      </c>
      <c r="S13" s="13">
        <v>1</v>
      </c>
      <c r="T13" s="7">
        <f t="shared" ref="T13" si="7">SUM(R13+S13)</f>
        <v>8</v>
      </c>
      <c r="U13" s="8">
        <f t="shared" si="6"/>
        <v>-11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77481</v>
      </c>
      <c r="C14" s="23">
        <f>SUM(C7:C13)</f>
        <v>85652</v>
      </c>
      <c r="D14" s="23">
        <f>SUM(D7:D13)</f>
        <v>86047</v>
      </c>
      <c r="E14" s="20">
        <f>C14+D14</f>
        <v>171699</v>
      </c>
      <c r="F14" s="20">
        <f>SUM(F7:F13)</f>
        <v>40</v>
      </c>
      <c r="G14" s="20">
        <f>SUM(G7:G13)</f>
        <v>35</v>
      </c>
      <c r="H14" s="20">
        <f t="shared" si="1"/>
        <v>75</v>
      </c>
      <c r="I14" s="20">
        <f t="shared" ref="I14:Q14" si="8">SUM(I7:I13)</f>
        <v>98</v>
      </c>
      <c r="J14" s="20">
        <f t="shared" si="8"/>
        <v>69</v>
      </c>
      <c r="K14" s="20">
        <f t="shared" si="8"/>
        <v>167</v>
      </c>
      <c r="L14" s="20">
        <f>SUM(L7:L13)</f>
        <v>168</v>
      </c>
      <c r="M14" s="20">
        <f t="shared" si="8"/>
        <v>115</v>
      </c>
      <c r="N14" s="20">
        <f>SUM(N7:N13)</f>
        <v>283</v>
      </c>
      <c r="O14" s="20">
        <f t="shared" si="8"/>
        <v>226</v>
      </c>
      <c r="P14" s="20">
        <f t="shared" si="8"/>
        <v>154</v>
      </c>
      <c r="Q14" s="20">
        <f t="shared" si="8"/>
        <v>380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-189</v>
      </c>
    </row>
    <row r="15" spans="1:21" ht="36.75" customHeight="1" thickTop="1" x14ac:dyDescent="0.15">
      <c r="A15" s="14" t="s">
        <v>19</v>
      </c>
      <c r="B15" s="25">
        <f>B14-B16</f>
        <v>-97</v>
      </c>
      <c r="C15" s="25">
        <f>C14-C16</f>
        <v>-116</v>
      </c>
      <c r="D15" s="25">
        <f>D14-D16</f>
        <v>-73</v>
      </c>
      <c r="E15" s="25">
        <f>C15+D15</f>
        <v>-189</v>
      </c>
      <c r="F15" s="36">
        <f>H14-K14</f>
        <v>-92</v>
      </c>
      <c r="G15" s="37"/>
      <c r="H15" s="37"/>
      <c r="I15" s="37"/>
      <c r="J15" s="37"/>
      <c r="K15" s="38"/>
      <c r="L15" s="36">
        <f>N14-Q14</f>
        <v>-97</v>
      </c>
      <c r="M15" s="37"/>
      <c r="N15" s="37"/>
      <c r="O15" s="37"/>
      <c r="P15" s="37"/>
      <c r="Q15" s="38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2">
        <v>77578</v>
      </c>
      <c r="C16" s="24">
        <v>85768</v>
      </c>
      <c r="D16" s="24">
        <v>86120</v>
      </c>
      <c r="E16" s="22">
        <v>171888</v>
      </c>
      <c r="G16" s="39" t="s">
        <v>39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x14ac:dyDescent="0.15">
      <c r="A17" s="3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1:21" x14ac:dyDescent="0.15">
      <c r="A18" s="3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</row>
    <row r="19" spans="1:21" x14ac:dyDescent="0.15"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scale="8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showGridLines="0" topLeftCell="A9" zoomScale="85" zoomScaleNormal="85" workbookViewId="0">
      <selection activeCell="B14" sqref="B14:E14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32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3" spans="1:21" x14ac:dyDescent="0.15">
      <c r="Q3" s="3"/>
      <c r="U3" s="4" t="s">
        <v>36</v>
      </c>
    </row>
    <row r="4" spans="1:21" x14ac:dyDescent="0.15">
      <c r="A4" s="33"/>
      <c r="B4" s="33" t="s">
        <v>0</v>
      </c>
      <c r="C4" s="33" t="s">
        <v>22</v>
      </c>
      <c r="D4" s="33"/>
      <c r="E4" s="33"/>
      <c r="F4" s="33" t="s">
        <v>1</v>
      </c>
      <c r="G4" s="33"/>
      <c r="H4" s="33"/>
      <c r="I4" s="33"/>
      <c r="J4" s="33"/>
      <c r="K4" s="33"/>
      <c r="L4" s="33" t="s">
        <v>2</v>
      </c>
      <c r="M4" s="33"/>
      <c r="N4" s="33"/>
      <c r="O4" s="33"/>
      <c r="P4" s="33"/>
      <c r="Q4" s="33"/>
      <c r="R4" s="33" t="s">
        <v>3</v>
      </c>
      <c r="S4" s="33"/>
      <c r="T4" s="33"/>
      <c r="U4" s="34" t="s">
        <v>24</v>
      </c>
    </row>
    <row r="5" spans="1:21" x14ac:dyDescent="0.15">
      <c r="A5" s="33"/>
      <c r="B5" s="33"/>
      <c r="C5" s="33"/>
      <c r="D5" s="33"/>
      <c r="E5" s="33"/>
      <c r="F5" s="33" t="s">
        <v>4</v>
      </c>
      <c r="G5" s="33"/>
      <c r="H5" s="33"/>
      <c r="I5" s="33" t="s">
        <v>5</v>
      </c>
      <c r="J5" s="33"/>
      <c r="K5" s="33"/>
      <c r="L5" s="33" t="s">
        <v>6</v>
      </c>
      <c r="M5" s="33"/>
      <c r="N5" s="33"/>
      <c r="O5" s="33" t="s">
        <v>7</v>
      </c>
      <c r="P5" s="33"/>
      <c r="Q5" s="33"/>
      <c r="R5" s="33" t="s">
        <v>8</v>
      </c>
      <c r="S5" s="33"/>
      <c r="T5" s="33"/>
      <c r="U5" s="35"/>
    </row>
    <row r="6" spans="1:21" x14ac:dyDescent="0.15">
      <c r="A6" s="33"/>
      <c r="B6" s="33"/>
      <c r="C6" s="28" t="s">
        <v>9</v>
      </c>
      <c r="D6" s="28" t="s">
        <v>10</v>
      </c>
      <c r="E6" s="28" t="s">
        <v>11</v>
      </c>
      <c r="F6" s="28" t="s">
        <v>9</v>
      </c>
      <c r="G6" s="28" t="s">
        <v>10</v>
      </c>
      <c r="H6" s="28" t="s">
        <v>12</v>
      </c>
      <c r="I6" s="28" t="s">
        <v>9</v>
      </c>
      <c r="J6" s="28" t="s">
        <v>10</v>
      </c>
      <c r="K6" s="28" t="s">
        <v>12</v>
      </c>
      <c r="L6" s="28" t="s">
        <v>9</v>
      </c>
      <c r="M6" s="28" t="s">
        <v>10</v>
      </c>
      <c r="N6" s="28" t="s">
        <v>12</v>
      </c>
      <c r="O6" s="28" t="s">
        <v>9</v>
      </c>
      <c r="P6" s="28" t="s">
        <v>10</v>
      </c>
      <c r="Q6" s="28" t="s">
        <v>12</v>
      </c>
      <c r="R6" s="28" t="s">
        <v>9</v>
      </c>
      <c r="S6" s="28" t="s">
        <v>10</v>
      </c>
      <c r="T6" s="28" t="s">
        <v>12</v>
      </c>
      <c r="U6" s="35"/>
    </row>
    <row r="7" spans="1:21" ht="36.75" customHeight="1" x14ac:dyDescent="0.15">
      <c r="A7" s="28" t="s">
        <v>13</v>
      </c>
      <c r="B7" s="5">
        <v>20492</v>
      </c>
      <c r="C7" s="5">
        <v>21308</v>
      </c>
      <c r="D7" s="5">
        <v>20783</v>
      </c>
      <c r="E7" s="5">
        <f t="shared" ref="E7:E13" si="0">SUM(C7:D7)</f>
        <v>42091</v>
      </c>
      <c r="F7" s="6">
        <v>12</v>
      </c>
      <c r="G7" s="6">
        <v>5</v>
      </c>
      <c r="H7" s="6">
        <f t="shared" ref="H7:H14" si="1">SUM(F7+G7)</f>
        <v>17</v>
      </c>
      <c r="I7" s="6">
        <v>37</v>
      </c>
      <c r="J7" s="6">
        <v>16</v>
      </c>
      <c r="K7" s="6">
        <f t="shared" ref="K7:K13" si="2">SUM(I7+J7)</f>
        <v>53</v>
      </c>
      <c r="L7" s="6">
        <v>38</v>
      </c>
      <c r="M7" s="6">
        <v>36</v>
      </c>
      <c r="N7" s="6">
        <f t="shared" ref="N7:N13" si="3">SUM(L7+M7)</f>
        <v>74</v>
      </c>
      <c r="O7" s="6">
        <v>59</v>
      </c>
      <c r="P7" s="6">
        <v>52</v>
      </c>
      <c r="Q7" s="6">
        <f t="shared" ref="Q7:Q13" si="4">SUM(O7+P7)</f>
        <v>111</v>
      </c>
      <c r="R7" s="7">
        <v>0</v>
      </c>
      <c r="S7" s="7">
        <v>-1</v>
      </c>
      <c r="T7" s="7">
        <f>SUM(R7+S7)</f>
        <v>-1</v>
      </c>
      <c r="U7" s="8">
        <f>H7-K7+N7-Q7+T7</f>
        <v>-74</v>
      </c>
    </row>
    <row r="8" spans="1:21" ht="36.75" customHeight="1" x14ac:dyDescent="0.15">
      <c r="A8" s="28" t="s">
        <v>25</v>
      </c>
      <c r="B8" s="5">
        <v>27999</v>
      </c>
      <c r="C8" s="5">
        <v>30589</v>
      </c>
      <c r="D8" s="5">
        <v>30557</v>
      </c>
      <c r="E8" s="5">
        <f t="shared" si="0"/>
        <v>61146</v>
      </c>
      <c r="F8" s="6">
        <v>18</v>
      </c>
      <c r="G8" s="6">
        <v>17</v>
      </c>
      <c r="H8" s="6">
        <f t="shared" si="1"/>
        <v>35</v>
      </c>
      <c r="I8" s="6">
        <v>32</v>
      </c>
      <c r="J8" s="6">
        <v>31</v>
      </c>
      <c r="K8" s="6">
        <f t="shared" si="2"/>
        <v>63</v>
      </c>
      <c r="L8" s="6">
        <v>48</v>
      </c>
      <c r="M8" s="6">
        <v>33</v>
      </c>
      <c r="N8" s="6">
        <f t="shared" si="3"/>
        <v>81</v>
      </c>
      <c r="O8" s="6">
        <v>56</v>
      </c>
      <c r="P8" s="6">
        <v>35</v>
      </c>
      <c r="Q8" s="6">
        <f t="shared" si="4"/>
        <v>91</v>
      </c>
      <c r="R8" s="7">
        <v>3</v>
      </c>
      <c r="S8" s="7">
        <v>-4</v>
      </c>
      <c r="T8" s="7">
        <f t="shared" ref="T8:T9" si="5">SUM(R8+S8)</f>
        <v>-1</v>
      </c>
      <c r="U8" s="8">
        <f>H8-K8+N8-Q8+T8</f>
        <v>-39</v>
      </c>
    </row>
    <row r="9" spans="1:21" ht="36.75" customHeight="1" x14ac:dyDescent="0.15">
      <c r="A9" s="28" t="s">
        <v>14</v>
      </c>
      <c r="B9" s="5">
        <v>10474</v>
      </c>
      <c r="C9" s="5">
        <v>11571</v>
      </c>
      <c r="D9" s="5">
        <v>11403</v>
      </c>
      <c r="E9" s="5">
        <f t="shared" si="0"/>
        <v>22974</v>
      </c>
      <c r="F9" s="6">
        <v>4</v>
      </c>
      <c r="G9" s="6">
        <v>4</v>
      </c>
      <c r="H9" s="6">
        <f t="shared" si="1"/>
        <v>8</v>
      </c>
      <c r="I9" s="6">
        <v>11</v>
      </c>
      <c r="J9" s="6">
        <v>12</v>
      </c>
      <c r="K9" s="6">
        <f t="shared" si="2"/>
        <v>23</v>
      </c>
      <c r="L9" s="6">
        <v>27</v>
      </c>
      <c r="M9" s="6">
        <v>10</v>
      </c>
      <c r="N9" s="6">
        <f t="shared" si="3"/>
        <v>37</v>
      </c>
      <c r="O9" s="6">
        <v>40</v>
      </c>
      <c r="P9" s="6">
        <v>30</v>
      </c>
      <c r="Q9" s="6">
        <f t="shared" si="4"/>
        <v>70</v>
      </c>
      <c r="R9" s="7">
        <v>0</v>
      </c>
      <c r="S9" s="7">
        <v>8</v>
      </c>
      <c r="T9" s="7">
        <f t="shared" si="5"/>
        <v>8</v>
      </c>
      <c r="U9" s="8">
        <f t="shared" ref="U9:U13" si="6">H9-K9+N9-Q9+T9</f>
        <v>-40</v>
      </c>
    </row>
    <row r="10" spans="1:21" ht="36.75" customHeight="1" x14ac:dyDescent="0.15">
      <c r="A10" s="28" t="s">
        <v>15</v>
      </c>
      <c r="B10" s="5">
        <v>9389</v>
      </c>
      <c r="C10" s="5">
        <v>10794</v>
      </c>
      <c r="D10" s="5">
        <v>11368</v>
      </c>
      <c r="E10" s="5">
        <f t="shared" si="0"/>
        <v>22162</v>
      </c>
      <c r="F10" s="6">
        <v>7</v>
      </c>
      <c r="G10" s="6">
        <v>6</v>
      </c>
      <c r="H10" s="6">
        <f t="shared" si="1"/>
        <v>13</v>
      </c>
      <c r="I10" s="6">
        <v>18</v>
      </c>
      <c r="J10" s="6">
        <v>13</v>
      </c>
      <c r="K10" s="6">
        <f t="shared" si="2"/>
        <v>31</v>
      </c>
      <c r="L10" s="6">
        <v>23</v>
      </c>
      <c r="M10" s="6">
        <v>11</v>
      </c>
      <c r="N10" s="6">
        <f t="shared" si="3"/>
        <v>34</v>
      </c>
      <c r="O10" s="6">
        <v>20</v>
      </c>
      <c r="P10" s="6">
        <v>21</v>
      </c>
      <c r="Q10" s="6">
        <f t="shared" si="4"/>
        <v>41</v>
      </c>
      <c r="R10" s="7">
        <v>-9</v>
      </c>
      <c r="S10" s="7">
        <v>-7</v>
      </c>
      <c r="T10" s="7">
        <f>SUM(R10+S10)</f>
        <v>-16</v>
      </c>
      <c r="U10" s="8">
        <f t="shared" si="6"/>
        <v>-41</v>
      </c>
    </row>
    <row r="11" spans="1:21" ht="36.75" customHeight="1" x14ac:dyDescent="0.15">
      <c r="A11" s="28" t="s">
        <v>16</v>
      </c>
      <c r="B11" s="5">
        <v>3687</v>
      </c>
      <c r="C11" s="5">
        <v>4602</v>
      </c>
      <c r="D11" s="5">
        <v>4765</v>
      </c>
      <c r="E11" s="5">
        <f t="shared" si="0"/>
        <v>9367</v>
      </c>
      <c r="F11" s="6">
        <v>0</v>
      </c>
      <c r="G11" s="6">
        <v>2</v>
      </c>
      <c r="H11" s="6">
        <f t="shared" si="1"/>
        <v>2</v>
      </c>
      <c r="I11" s="6">
        <v>5</v>
      </c>
      <c r="J11" s="6">
        <v>6</v>
      </c>
      <c r="K11" s="6">
        <f t="shared" si="2"/>
        <v>11</v>
      </c>
      <c r="L11" s="6">
        <v>6</v>
      </c>
      <c r="M11" s="6">
        <v>5</v>
      </c>
      <c r="N11" s="6">
        <f t="shared" si="3"/>
        <v>11</v>
      </c>
      <c r="O11" s="6">
        <v>4</v>
      </c>
      <c r="P11" s="6">
        <v>4</v>
      </c>
      <c r="Q11" s="6">
        <f t="shared" si="4"/>
        <v>8</v>
      </c>
      <c r="R11" s="7">
        <v>4</v>
      </c>
      <c r="S11" s="7">
        <v>7</v>
      </c>
      <c r="T11" s="7">
        <f>SUM(R11+S11)</f>
        <v>11</v>
      </c>
      <c r="U11" s="8">
        <f t="shared" si="6"/>
        <v>5</v>
      </c>
    </row>
    <row r="12" spans="1:21" ht="36.75" customHeight="1" x14ac:dyDescent="0.15">
      <c r="A12" s="28" t="s">
        <v>17</v>
      </c>
      <c r="B12" s="5">
        <v>433</v>
      </c>
      <c r="C12" s="5">
        <v>482</v>
      </c>
      <c r="D12" s="5">
        <v>534</v>
      </c>
      <c r="E12" s="5">
        <f t="shared" si="0"/>
        <v>1016</v>
      </c>
      <c r="F12" s="6">
        <v>0</v>
      </c>
      <c r="G12" s="6">
        <v>0</v>
      </c>
      <c r="H12" s="6">
        <f t="shared" si="1"/>
        <v>0</v>
      </c>
      <c r="I12" s="6">
        <v>3</v>
      </c>
      <c r="J12" s="6">
        <v>1</v>
      </c>
      <c r="K12" s="6">
        <f t="shared" si="2"/>
        <v>4</v>
      </c>
      <c r="L12" s="6">
        <v>2</v>
      </c>
      <c r="M12" s="6">
        <v>1</v>
      </c>
      <c r="N12" s="6">
        <f t="shared" si="3"/>
        <v>3</v>
      </c>
      <c r="O12" s="6">
        <v>0</v>
      </c>
      <c r="P12" s="6">
        <v>0</v>
      </c>
      <c r="Q12" s="6">
        <f t="shared" si="4"/>
        <v>0</v>
      </c>
      <c r="R12" s="7">
        <v>0</v>
      </c>
      <c r="S12" s="7">
        <v>0</v>
      </c>
      <c r="T12" s="7">
        <f>SUM(R12+S12)</f>
        <v>0</v>
      </c>
      <c r="U12" s="8">
        <f t="shared" si="6"/>
        <v>-1</v>
      </c>
    </row>
    <row r="13" spans="1:21" ht="36.75" customHeight="1" thickBot="1" x14ac:dyDescent="0.2">
      <c r="A13" s="10" t="s">
        <v>20</v>
      </c>
      <c r="B13" s="11">
        <v>5104</v>
      </c>
      <c r="C13" s="11">
        <v>6422</v>
      </c>
      <c r="D13" s="11">
        <v>6710</v>
      </c>
      <c r="E13" s="5">
        <f t="shared" si="0"/>
        <v>13132</v>
      </c>
      <c r="F13" s="12">
        <v>2</v>
      </c>
      <c r="G13" s="12">
        <v>3</v>
      </c>
      <c r="H13" s="12">
        <f t="shared" si="1"/>
        <v>5</v>
      </c>
      <c r="I13" s="12">
        <v>8</v>
      </c>
      <c r="J13" s="12">
        <v>5</v>
      </c>
      <c r="K13" s="12">
        <f t="shared" si="2"/>
        <v>13</v>
      </c>
      <c r="L13" s="12">
        <v>8</v>
      </c>
      <c r="M13" s="12">
        <v>8</v>
      </c>
      <c r="N13" s="12">
        <f t="shared" si="3"/>
        <v>16</v>
      </c>
      <c r="O13" s="12">
        <v>6</v>
      </c>
      <c r="P13" s="12">
        <v>12</v>
      </c>
      <c r="Q13" s="12">
        <f t="shared" si="4"/>
        <v>18</v>
      </c>
      <c r="R13" s="13">
        <v>2</v>
      </c>
      <c r="S13" s="13">
        <v>-3</v>
      </c>
      <c r="T13" s="7">
        <f t="shared" ref="T13" si="7">SUM(R13+S13)</f>
        <v>-1</v>
      </c>
      <c r="U13" s="8">
        <f t="shared" si="6"/>
        <v>-11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77578</v>
      </c>
      <c r="C14" s="23">
        <f>SUM(C7:C13)</f>
        <v>85768</v>
      </c>
      <c r="D14" s="23">
        <f>SUM(D7:D13)</f>
        <v>86120</v>
      </c>
      <c r="E14" s="20">
        <f>C14+D14</f>
        <v>171888</v>
      </c>
      <c r="F14" s="20">
        <f>SUM(F7:F13)</f>
        <v>43</v>
      </c>
      <c r="G14" s="20">
        <f>SUM(G7:G13)</f>
        <v>37</v>
      </c>
      <c r="H14" s="20">
        <f t="shared" si="1"/>
        <v>80</v>
      </c>
      <c r="I14" s="20">
        <f t="shared" ref="I14:Q14" si="8">SUM(I7:I13)</f>
        <v>114</v>
      </c>
      <c r="J14" s="20">
        <f t="shared" si="8"/>
        <v>84</v>
      </c>
      <c r="K14" s="20">
        <f t="shared" si="8"/>
        <v>198</v>
      </c>
      <c r="L14" s="20">
        <f>SUM(L7:L13)</f>
        <v>152</v>
      </c>
      <c r="M14" s="20">
        <f t="shared" si="8"/>
        <v>104</v>
      </c>
      <c r="N14" s="20">
        <f>SUM(N7:N13)</f>
        <v>256</v>
      </c>
      <c r="O14" s="20">
        <f t="shared" si="8"/>
        <v>185</v>
      </c>
      <c r="P14" s="20">
        <f t="shared" si="8"/>
        <v>154</v>
      </c>
      <c r="Q14" s="20">
        <f t="shared" si="8"/>
        <v>339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-201</v>
      </c>
    </row>
    <row r="15" spans="1:21" ht="36.75" customHeight="1" thickTop="1" x14ac:dyDescent="0.15">
      <c r="A15" s="14" t="s">
        <v>19</v>
      </c>
      <c r="B15" s="25">
        <f>B14-B16</f>
        <v>-81</v>
      </c>
      <c r="C15" s="25">
        <f>C14-C16</f>
        <v>-104</v>
      </c>
      <c r="D15" s="25">
        <f>D14-D16</f>
        <v>-97</v>
      </c>
      <c r="E15" s="25">
        <f>C15+D15</f>
        <v>-201</v>
      </c>
      <c r="F15" s="36">
        <f>H14-K14</f>
        <v>-118</v>
      </c>
      <c r="G15" s="37"/>
      <c r="H15" s="37"/>
      <c r="I15" s="37"/>
      <c r="J15" s="37"/>
      <c r="K15" s="38"/>
      <c r="L15" s="36">
        <f>N14-Q14</f>
        <v>-83</v>
      </c>
      <c r="M15" s="37"/>
      <c r="N15" s="37"/>
      <c r="O15" s="37"/>
      <c r="P15" s="37"/>
      <c r="Q15" s="38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2">
        <v>77659</v>
      </c>
      <c r="C16" s="24">
        <v>85872</v>
      </c>
      <c r="D16" s="24">
        <v>86217</v>
      </c>
      <c r="E16" s="22">
        <v>172089</v>
      </c>
      <c r="G16" s="39" t="s">
        <v>39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x14ac:dyDescent="0.15">
      <c r="A17" s="3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1:21" x14ac:dyDescent="0.15">
      <c r="A18" s="3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</row>
    <row r="19" spans="1:21" x14ac:dyDescent="0.15"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</row>
    <row r="20" spans="1:21" x14ac:dyDescent="0.15">
      <c r="A20" s="3"/>
    </row>
  </sheetData>
  <mergeCells count="16">
    <mergeCell ref="F15:K15"/>
    <mergeCell ref="L15:Q15"/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showGridLines="0" topLeftCell="A9" zoomScale="85" zoomScaleNormal="85" workbookViewId="0">
      <selection activeCell="B14" sqref="B14:E14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32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3" spans="1:21" x14ac:dyDescent="0.15">
      <c r="Q3" s="3"/>
      <c r="U3" s="4" t="s">
        <v>35</v>
      </c>
    </row>
    <row r="4" spans="1:21" x14ac:dyDescent="0.15">
      <c r="A4" s="33"/>
      <c r="B4" s="33" t="s">
        <v>0</v>
      </c>
      <c r="C4" s="33" t="s">
        <v>22</v>
      </c>
      <c r="D4" s="33"/>
      <c r="E4" s="33"/>
      <c r="F4" s="33" t="s">
        <v>1</v>
      </c>
      <c r="G4" s="33"/>
      <c r="H4" s="33"/>
      <c r="I4" s="33"/>
      <c r="J4" s="33"/>
      <c r="K4" s="33"/>
      <c r="L4" s="33" t="s">
        <v>2</v>
      </c>
      <c r="M4" s="33"/>
      <c r="N4" s="33"/>
      <c r="O4" s="33"/>
      <c r="P4" s="33"/>
      <c r="Q4" s="33"/>
      <c r="R4" s="33" t="s">
        <v>3</v>
      </c>
      <c r="S4" s="33"/>
      <c r="T4" s="33"/>
      <c r="U4" s="34" t="s">
        <v>24</v>
      </c>
    </row>
    <row r="5" spans="1:21" x14ac:dyDescent="0.15">
      <c r="A5" s="33"/>
      <c r="B5" s="33"/>
      <c r="C5" s="33"/>
      <c r="D5" s="33"/>
      <c r="E5" s="33"/>
      <c r="F5" s="33" t="s">
        <v>4</v>
      </c>
      <c r="G5" s="33"/>
      <c r="H5" s="33"/>
      <c r="I5" s="33" t="s">
        <v>5</v>
      </c>
      <c r="J5" s="33"/>
      <c r="K5" s="33"/>
      <c r="L5" s="33" t="s">
        <v>6</v>
      </c>
      <c r="M5" s="33"/>
      <c r="N5" s="33"/>
      <c r="O5" s="33" t="s">
        <v>7</v>
      </c>
      <c r="P5" s="33"/>
      <c r="Q5" s="33"/>
      <c r="R5" s="33" t="s">
        <v>8</v>
      </c>
      <c r="S5" s="33"/>
      <c r="T5" s="33"/>
      <c r="U5" s="35"/>
    </row>
    <row r="6" spans="1:21" x14ac:dyDescent="0.15">
      <c r="A6" s="33"/>
      <c r="B6" s="33"/>
      <c r="C6" s="26" t="s">
        <v>9</v>
      </c>
      <c r="D6" s="26" t="s">
        <v>10</v>
      </c>
      <c r="E6" s="26" t="s">
        <v>11</v>
      </c>
      <c r="F6" s="26" t="s">
        <v>9</v>
      </c>
      <c r="G6" s="26" t="s">
        <v>10</v>
      </c>
      <c r="H6" s="26" t="s">
        <v>12</v>
      </c>
      <c r="I6" s="26" t="s">
        <v>9</v>
      </c>
      <c r="J6" s="26" t="s">
        <v>10</v>
      </c>
      <c r="K6" s="26" t="s">
        <v>12</v>
      </c>
      <c r="L6" s="26" t="s">
        <v>9</v>
      </c>
      <c r="M6" s="26" t="s">
        <v>10</v>
      </c>
      <c r="N6" s="26" t="s">
        <v>12</v>
      </c>
      <c r="O6" s="26" t="s">
        <v>9</v>
      </c>
      <c r="P6" s="26" t="s">
        <v>10</v>
      </c>
      <c r="Q6" s="26" t="s">
        <v>12</v>
      </c>
      <c r="R6" s="26" t="s">
        <v>9</v>
      </c>
      <c r="S6" s="26" t="s">
        <v>10</v>
      </c>
      <c r="T6" s="26" t="s">
        <v>12</v>
      </c>
      <c r="U6" s="35"/>
    </row>
    <row r="7" spans="1:21" ht="36.75" customHeight="1" x14ac:dyDescent="0.15">
      <c r="A7" s="26" t="s">
        <v>13</v>
      </c>
      <c r="B7" s="5">
        <v>20524</v>
      </c>
      <c r="C7" s="5">
        <v>21354</v>
      </c>
      <c r="D7" s="5">
        <v>20811</v>
      </c>
      <c r="E7" s="5">
        <f t="shared" ref="E7:E13" si="0">SUM(C7:D7)</f>
        <v>42165</v>
      </c>
      <c r="F7" s="6">
        <v>5</v>
      </c>
      <c r="G7" s="6">
        <v>5</v>
      </c>
      <c r="H7" s="6">
        <f t="shared" ref="H7:H14" si="1">SUM(F7+G7)</f>
        <v>10</v>
      </c>
      <c r="I7" s="6">
        <v>24</v>
      </c>
      <c r="J7" s="6">
        <v>21</v>
      </c>
      <c r="K7" s="6">
        <f t="shared" ref="K7:K13" si="2">SUM(I7+J7)</f>
        <v>45</v>
      </c>
      <c r="L7" s="6">
        <v>34</v>
      </c>
      <c r="M7" s="6">
        <v>23</v>
      </c>
      <c r="N7" s="6">
        <f t="shared" ref="N7:N13" si="3">SUM(L7+M7)</f>
        <v>57</v>
      </c>
      <c r="O7" s="6">
        <v>35</v>
      </c>
      <c r="P7" s="6">
        <v>32</v>
      </c>
      <c r="Q7" s="6">
        <f t="shared" ref="Q7:Q13" si="4">SUM(O7+P7)</f>
        <v>67</v>
      </c>
      <c r="R7" s="7">
        <v>-2</v>
      </c>
      <c r="S7" s="7">
        <v>-3</v>
      </c>
      <c r="T7" s="7">
        <f>SUM(R7+S7)</f>
        <v>-5</v>
      </c>
      <c r="U7" s="8">
        <f>H7-K7+N7-Q7+T7</f>
        <v>-50</v>
      </c>
    </row>
    <row r="8" spans="1:21" ht="36.75" customHeight="1" x14ac:dyDescent="0.15">
      <c r="A8" s="26" t="s">
        <v>25</v>
      </c>
      <c r="B8" s="5">
        <v>28017</v>
      </c>
      <c r="C8" s="5">
        <v>30608</v>
      </c>
      <c r="D8" s="5">
        <v>30577</v>
      </c>
      <c r="E8" s="5">
        <f t="shared" si="0"/>
        <v>61185</v>
      </c>
      <c r="F8" s="6">
        <v>10</v>
      </c>
      <c r="G8" s="6">
        <v>17</v>
      </c>
      <c r="H8" s="6">
        <f t="shared" si="1"/>
        <v>27</v>
      </c>
      <c r="I8" s="6">
        <v>30</v>
      </c>
      <c r="J8" s="6">
        <v>33</v>
      </c>
      <c r="K8" s="6">
        <f t="shared" si="2"/>
        <v>63</v>
      </c>
      <c r="L8" s="6">
        <v>38</v>
      </c>
      <c r="M8" s="6">
        <v>30</v>
      </c>
      <c r="N8" s="6">
        <f t="shared" si="3"/>
        <v>68</v>
      </c>
      <c r="O8" s="6">
        <v>57</v>
      </c>
      <c r="P8" s="6">
        <v>57</v>
      </c>
      <c r="Q8" s="6">
        <f t="shared" si="4"/>
        <v>114</v>
      </c>
      <c r="R8" s="7">
        <v>-2</v>
      </c>
      <c r="S8" s="7">
        <v>-6</v>
      </c>
      <c r="T8" s="7">
        <f t="shared" ref="T8:T9" si="5">SUM(R8+S8)</f>
        <v>-8</v>
      </c>
      <c r="U8" s="8">
        <f>H8-K8+N8-Q8+T8</f>
        <v>-90</v>
      </c>
    </row>
    <row r="9" spans="1:21" ht="36.75" customHeight="1" x14ac:dyDescent="0.15">
      <c r="A9" s="26" t="s">
        <v>14</v>
      </c>
      <c r="B9" s="5">
        <v>10492</v>
      </c>
      <c r="C9" s="5">
        <v>11591</v>
      </c>
      <c r="D9" s="5">
        <v>11423</v>
      </c>
      <c r="E9" s="5">
        <f t="shared" si="0"/>
        <v>23014</v>
      </c>
      <c r="F9" s="6">
        <v>3</v>
      </c>
      <c r="G9" s="6">
        <v>11</v>
      </c>
      <c r="H9" s="6">
        <f t="shared" si="1"/>
        <v>14</v>
      </c>
      <c r="I9" s="6">
        <v>14</v>
      </c>
      <c r="J9" s="6">
        <v>16</v>
      </c>
      <c r="K9" s="6">
        <f t="shared" si="2"/>
        <v>30</v>
      </c>
      <c r="L9" s="6">
        <v>19</v>
      </c>
      <c r="M9" s="6">
        <v>11</v>
      </c>
      <c r="N9" s="6">
        <f t="shared" si="3"/>
        <v>30</v>
      </c>
      <c r="O9" s="6">
        <v>28</v>
      </c>
      <c r="P9" s="6">
        <v>20</v>
      </c>
      <c r="Q9" s="6">
        <f t="shared" si="4"/>
        <v>48</v>
      </c>
      <c r="R9" s="7">
        <v>8</v>
      </c>
      <c r="S9" s="7">
        <v>13</v>
      </c>
      <c r="T9" s="7">
        <f t="shared" si="5"/>
        <v>21</v>
      </c>
      <c r="U9" s="8">
        <f t="shared" ref="U9:U13" si="6">H9-K9+N9-Q9+T9</f>
        <v>-13</v>
      </c>
    </row>
    <row r="10" spans="1:21" ht="36.75" customHeight="1" x14ac:dyDescent="0.15">
      <c r="A10" s="26" t="s">
        <v>15</v>
      </c>
      <c r="B10" s="5">
        <v>9399</v>
      </c>
      <c r="C10" s="5">
        <v>10811</v>
      </c>
      <c r="D10" s="5">
        <v>11392</v>
      </c>
      <c r="E10" s="5">
        <f t="shared" si="0"/>
        <v>22203</v>
      </c>
      <c r="F10" s="6">
        <v>5</v>
      </c>
      <c r="G10" s="6">
        <v>3</v>
      </c>
      <c r="H10" s="6">
        <f t="shared" si="1"/>
        <v>8</v>
      </c>
      <c r="I10" s="6">
        <v>15</v>
      </c>
      <c r="J10" s="6">
        <v>11</v>
      </c>
      <c r="K10" s="6">
        <f t="shared" si="2"/>
        <v>26</v>
      </c>
      <c r="L10" s="6">
        <v>27</v>
      </c>
      <c r="M10" s="6">
        <v>15</v>
      </c>
      <c r="N10" s="6">
        <f t="shared" si="3"/>
        <v>42</v>
      </c>
      <c r="O10" s="6">
        <v>25</v>
      </c>
      <c r="P10" s="6">
        <v>20</v>
      </c>
      <c r="Q10" s="6">
        <f t="shared" si="4"/>
        <v>45</v>
      </c>
      <c r="R10" s="7">
        <v>3</v>
      </c>
      <c r="S10" s="7">
        <v>4</v>
      </c>
      <c r="T10" s="7">
        <f>SUM(R10+S10)</f>
        <v>7</v>
      </c>
      <c r="U10" s="8">
        <f t="shared" si="6"/>
        <v>-14</v>
      </c>
    </row>
    <row r="11" spans="1:21" ht="36.75" customHeight="1" x14ac:dyDescent="0.15">
      <c r="A11" s="26" t="s">
        <v>16</v>
      </c>
      <c r="B11" s="5">
        <v>3683</v>
      </c>
      <c r="C11" s="5">
        <v>4601</v>
      </c>
      <c r="D11" s="5">
        <v>4761</v>
      </c>
      <c r="E11" s="5">
        <f t="shared" si="0"/>
        <v>9362</v>
      </c>
      <c r="F11" s="6">
        <v>3</v>
      </c>
      <c r="G11" s="6">
        <v>1</v>
      </c>
      <c r="H11" s="6">
        <f t="shared" si="1"/>
        <v>4</v>
      </c>
      <c r="I11" s="6">
        <v>7</v>
      </c>
      <c r="J11" s="6">
        <v>3</v>
      </c>
      <c r="K11" s="6">
        <f t="shared" si="2"/>
        <v>10</v>
      </c>
      <c r="L11" s="6">
        <v>10</v>
      </c>
      <c r="M11" s="6">
        <v>13</v>
      </c>
      <c r="N11" s="6">
        <f t="shared" si="3"/>
        <v>23</v>
      </c>
      <c r="O11" s="6">
        <v>5</v>
      </c>
      <c r="P11" s="6">
        <v>5</v>
      </c>
      <c r="Q11" s="6">
        <f t="shared" si="4"/>
        <v>10</v>
      </c>
      <c r="R11" s="7">
        <v>-3</v>
      </c>
      <c r="S11" s="7">
        <v>-2</v>
      </c>
      <c r="T11" s="7">
        <f>SUM(R11+S11)</f>
        <v>-5</v>
      </c>
      <c r="U11" s="8">
        <f t="shared" si="6"/>
        <v>2</v>
      </c>
    </row>
    <row r="12" spans="1:21" ht="36.75" customHeight="1" x14ac:dyDescent="0.15">
      <c r="A12" s="26" t="s">
        <v>17</v>
      </c>
      <c r="B12" s="5">
        <v>432</v>
      </c>
      <c r="C12" s="5">
        <v>483</v>
      </c>
      <c r="D12" s="5">
        <v>534</v>
      </c>
      <c r="E12" s="5">
        <f t="shared" si="0"/>
        <v>1017</v>
      </c>
      <c r="F12" s="6">
        <v>0</v>
      </c>
      <c r="G12" s="6">
        <v>0</v>
      </c>
      <c r="H12" s="6">
        <f t="shared" si="1"/>
        <v>0</v>
      </c>
      <c r="I12" s="6">
        <v>2</v>
      </c>
      <c r="J12" s="6"/>
      <c r="K12" s="6">
        <f t="shared" si="2"/>
        <v>2</v>
      </c>
      <c r="L12" s="6">
        <v>0</v>
      </c>
      <c r="M12" s="6">
        <v>0</v>
      </c>
      <c r="N12" s="6">
        <f t="shared" si="3"/>
        <v>0</v>
      </c>
      <c r="O12" s="6">
        <v>0</v>
      </c>
      <c r="P12" s="6">
        <v>2</v>
      </c>
      <c r="Q12" s="6">
        <f t="shared" si="4"/>
        <v>2</v>
      </c>
      <c r="R12" s="7">
        <v>0</v>
      </c>
      <c r="S12" s="7">
        <v>0</v>
      </c>
      <c r="T12" s="7">
        <f>SUM(R12+S12)</f>
        <v>0</v>
      </c>
      <c r="U12" s="8">
        <f t="shared" si="6"/>
        <v>-4</v>
      </c>
    </row>
    <row r="13" spans="1:21" ht="36.75" customHeight="1" thickBot="1" x14ac:dyDescent="0.2">
      <c r="A13" s="10" t="s">
        <v>20</v>
      </c>
      <c r="B13" s="11">
        <v>5112</v>
      </c>
      <c r="C13" s="11">
        <v>6424</v>
      </c>
      <c r="D13" s="11">
        <v>6719</v>
      </c>
      <c r="E13" s="5">
        <f t="shared" si="0"/>
        <v>13143</v>
      </c>
      <c r="F13" s="12">
        <v>2</v>
      </c>
      <c r="G13" s="12">
        <v>5</v>
      </c>
      <c r="H13" s="12">
        <f t="shared" si="1"/>
        <v>7</v>
      </c>
      <c r="I13" s="12">
        <v>7</v>
      </c>
      <c r="J13" s="12">
        <v>6</v>
      </c>
      <c r="K13" s="12">
        <f t="shared" si="2"/>
        <v>13</v>
      </c>
      <c r="L13" s="12">
        <v>1</v>
      </c>
      <c r="M13" s="12">
        <v>6</v>
      </c>
      <c r="N13" s="12">
        <f t="shared" si="3"/>
        <v>7</v>
      </c>
      <c r="O13" s="12">
        <v>13</v>
      </c>
      <c r="P13" s="12">
        <v>19</v>
      </c>
      <c r="Q13" s="12">
        <f t="shared" si="4"/>
        <v>32</v>
      </c>
      <c r="R13" s="13">
        <v>-4</v>
      </c>
      <c r="S13" s="13">
        <v>-6</v>
      </c>
      <c r="T13" s="7">
        <f t="shared" ref="T13" si="7">SUM(R13+S13)</f>
        <v>-10</v>
      </c>
      <c r="U13" s="8">
        <f t="shared" si="6"/>
        <v>-41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77659</v>
      </c>
      <c r="C14" s="23">
        <f>SUM(C7:C13)</f>
        <v>85872</v>
      </c>
      <c r="D14" s="23">
        <f>SUM(D7:D13)</f>
        <v>86217</v>
      </c>
      <c r="E14" s="20">
        <f>C14+D14</f>
        <v>172089</v>
      </c>
      <c r="F14" s="20">
        <f>SUM(F7:F13)</f>
        <v>28</v>
      </c>
      <c r="G14" s="20">
        <f>SUM(G7:G13)</f>
        <v>42</v>
      </c>
      <c r="H14" s="20">
        <f t="shared" si="1"/>
        <v>70</v>
      </c>
      <c r="I14" s="20">
        <f t="shared" ref="I14:Q14" si="8">SUM(I7:I13)</f>
        <v>99</v>
      </c>
      <c r="J14" s="20">
        <f t="shared" si="8"/>
        <v>90</v>
      </c>
      <c r="K14" s="20">
        <f t="shared" si="8"/>
        <v>189</v>
      </c>
      <c r="L14" s="20">
        <f>SUM(L7:L13)</f>
        <v>129</v>
      </c>
      <c r="M14" s="20">
        <f t="shared" si="8"/>
        <v>98</v>
      </c>
      <c r="N14" s="20">
        <f>SUM(N7:N13)</f>
        <v>227</v>
      </c>
      <c r="O14" s="20">
        <f t="shared" si="8"/>
        <v>163</v>
      </c>
      <c r="P14" s="20">
        <f t="shared" si="8"/>
        <v>155</v>
      </c>
      <c r="Q14" s="20">
        <f t="shared" si="8"/>
        <v>318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-210</v>
      </c>
    </row>
    <row r="15" spans="1:21" ht="36.75" customHeight="1" thickTop="1" x14ac:dyDescent="0.15">
      <c r="A15" s="14" t="s">
        <v>19</v>
      </c>
      <c r="B15" s="25">
        <f>B14-B16</f>
        <v>-69</v>
      </c>
      <c r="C15" s="25">
        <f>C14-C16</f>
        <v>-105</v>
      </c>
      <c r="D15" s="25">
        <f>D14-D16</f>
        <v>-105</v>
      </c>
      <c r="E15" s="25">
        <f>C15+D15</f>
        <v>-210</v>
      </c>
      <c r="F15" s="36">
        <f>H14-K14</f>
        <v>-119</v>
      </c>
      <c r="G15" s="37"/>
      <c r="H15" s="37"/>
      <c r="I15" s="37"/>
      <c r="J15" s="37"/>
      <c r="K15" s="38"/>
      <c r="L15" s="36">
        <f>N14-Q14</f>
        <v>-91</v>
      </c>
      <c r="M15" s="37"/>
      <c r="N15" s="37"/>
      <c r="O15" s="37"/>
      <c r="P15" s="37"/>
      <c r="Q15" s="38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2">
        <v>77728</v>
      </c>
      <c r="C16" s="24">
        <v>85977</v>
      </c>
      <c r="D16" s="24">
        <v>86322</v>
      </c>
      <c r="E16" s="22">
        <v>172299</v>
      </c>
      <c r="G16" s="39" t="s">
        <v>39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x14ac:dyDescent="0.15">
      <c r="A17" s="3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1:21" x14ac:dyDescent="0.15">
      <c r="A18" s="3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</row>
    <row r="19" spans="1:21" x14ac:dyDescent="0.15"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</row>
    <row r="20" spans="1:21" x14ac:dyDescent="0.15">
      <c r="A20" s="3"/>
    </row>
  </sheetData>
  <mergeCells count="16">
    <mergeCell ref="G16:U19"/>
    <mergeCell ref="F15:K15"/>
    <mergeCell ref="L15:Q15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scale="8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showGridLines="0" topLeftCell="A7" zoomScale="85" zoomScaleNormal="85" workbookViewId="0">
      <selection activeCell="B14" sqref="B14:E14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32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3" spans="1:21" x14ac:dyDescent="0.15">
      <c r="Q3" s="3"/>
      <c r="U3" s="4" t="s">
        <v>34</v>
      </c>
    </row>
    <row r="4" spans="1:21" x14ac:dyDescent="0.15">
      <c r="A4" s="33"/>
      <c r="B4" s="33" t="s">
        <v>0</v>
      </c>
      <c r="C4" s="33" t="s">
        <v>22</v>
      </c>
      <c r="D4" s="33"/>
      <c r="E4" s="33"/>
      <c r="F4" s="33" t="s">
        <v>1</v>
      </c>
      <c r="G4" s="33"/>
      <c r="H4" s="33"/>
      <c r="I4" s="33"/>
      <c r="J4" s="33"/>
      <c r="K4" s="33"/>
      <c r="L4" s="33" t="s">
        <v>2</v>
      </c>
      <c r="M4" s="33"/>
      <c r="N4" s="33"/>
      <c r="O4" s="33"/>
      <c r="P4" s="33"/>
      <c r="Q4" s="33"/>
      <c r="R4" s="33" t="s">
        <v>3</v>
      </c>
      <c r="S4" s="33"/>
      <c r="T4" s="33"/>
      <c r="U4" s="34" t="s">
        <v>24</v>
      </c>
    </row>
    <row r="5" spans="1:21" x14ac:dyDescent="0.15">
      <c r="A5" s="33"/>
      <c r="B5" s="33"/>
      <c r="C5" s="33"/>
      <c r="D5" s="33"/>
      <c r="E5" s="33"/>
      <c r="F5" s="33" t="s">
        <v>4</v>
      </c>
      <c r="G5" s="33"/>
      <c r="H5" s="33"/>
      <c r="I5" s="33" t="s">
        <v>5</v>
      </c>
      <c r="J5" s="33"/>
      <c r="K5" s="33"/>
      <c r="L5" s="33" t="s">
        <v>6</v>
      </c>
      <c r="M5" s="33"/>
      <c r="N5" s="33"/>
      <c r="O5" s="33" t="s">
        <v>7</v>
      </c>
      <c r="P5" s="33"/>
      <c r="Q5" s="33"/>
      <c r="R5" s="33" t="s">
        <v>8</v>
      </c>
      <c r="S5" s="33"/>
      <c r="T5" s="33"/>
      <c r="U5" s="35"/>
    </row>
    <row r="6" spans="1:21" x14ac:dyDescent="0.15">
      <c r="A6" s="33"/>
      <c r="B6" s="33"/>
      <c r="C6" s="27" t="s">
        <v>9</v>
      </c>
      <c r="D6" s="27" t="s">
        <v>10</v>
      </c>
      <c r="E6" s="27" t="s">
        <v>11</v>
      </c>
      <c r="F6" s="27" t="s">
        <v>9</v>
      </c>
      <c r="G6" s="27" t="s">
        <v>10</v>
      </c>
      <c r="H6" s="27" t="s">
        <v>12</v>
      </c>
      <c r="I6" s="27" t="s">
        <v>9</v>
      </c>
      <c r="J6" s="27" t="s">
        <v>10</v>
      </c>
      <c r="K6" s="27" t="s">
        <v>12</v>
      </c>
      <c r="L6" s="27" t="s">
        <v>9</v>
      </c>
      <c r="M6" s="27" t="s">
        <v>10</v>
      </c>
      <c r="N6" s="27" t="s">
        <v>12</v>
      </c>
      <c r="O6" s="27" t="s">
        <v>9</v>
      </c>
      <c r="P6" s="27" t="s">
        <v>10</v>
      </c>
      <c r="Q6" s="27" t="s">
        <v>12</v>
      </c>
      <c r="R6" s="27" t="s">
        <v>9</v>
      </c>
      <c r="S6" s="27" t="s">
        <v>10</v>
      </c>
      <c r="T6" s="27" t="s">
        <v>12</v>
      </c>
      <c r="U6" s="35"/>
    </row>
    <row r="7" spans="1:21" ht="36.75" customHeight="1" x14ac:dyDescent="0.15">
      <c r="A7" s="27" t="s">
        <v>13</v>
      </c>
      <c r="B7" s="5">
        <v>20543</v>
      </c>
      <c r="C7" s="5">
        <v>21376</v>
      </c>
      <c r="D7" s="5">
        <v>20839</v>
      </c>
      <c r="E7" s="5">
        <f t="shared" ref="E7:E13" si="0">SUM(C7:D7)</f>
        <v>42215</v>
      </c>
      <c r="F7" s="6">
        <v>6</v>
      </c>
      <c r="G7" s="6">
        <v>6</v>
      </c>
      <c r="H7" s="6">
        <f t="shared" ref="H7:H13" si="1">SUM(F7+G7)</f>
        <v>12</v>
      </c>
      <c r="I7" s="6">
        <v>28</v>
      </c>
      <c r="J7" s="6">
        <v>23</v>
      </c>
      <c r="K7" s="6">
        <f t="shared" ref="K7:K13" si="2">SUM(I7+J7)</f>
        <v>51</v>
      </c>
      <c r="L7" s="6">
        <v>25</v>
      </c>
      <c r="M7" s="6">
        <v>23</v>
      </c>
      <c r="N7" s="6">
        <f t="shared" ref="N7:N13" si="3">SUM(L7+M7)</f>
        <v>48</v>
      </c>
      <c r="O7" s="6">
        <v>49</v>
      </c>
      <c r="P7" s="6">
        <v>39</v>
      </c>
      <c r="Q7" s="6">
        <f t="shared" ref="Q7:Q13" si="4">SUM(O7+P7)</f>
        <v>88</v>
      </c>
      <c r="R7" s="7">
        <v>-5</v>
      </c>
      <c r="S7" s="7">
        <v>6</v>
      </c>
      <c r="T7" s="7">
        <f>SUM(R7+S7)</f>
        <v>1</v>
      </c>
      <c r="U7" s="8">
        <f>H7-K7+N7-Q7+T7</f>
        <v>-78</v>
      </c>
    </row>
    <row r="8" spans="1:21" ht="36.75" customHeight="1" x14ac:dyDescent="0.15">
      <c r="A8" s="27" t="s">
        <v>25</v>
      </c>
      <c r="B8" s="5">
        <v>28045</v>
      </c>
      <c r="C8" s="5">
        <v>30649</v>
      </c>
      <c r="D8" s="5">
        <v>30626</v>
      </c>
      <c r="E8" s="5">
        <f t="shared" si="0"/>
        <v>61275</v>
      </c>
      <c r="F8" s="6">
        <v>15</v>
      </c>
      <c r="G8" s="6">
        <v>8</v>
      </c>
      <c r="H8" s="6">
        <f t="shared" si="1"/>
        <v>23</v>
      </c>
      <c r="I8" s="6">
        <v>27</v>
      </c>
      <c r="J8" s="6">
        <v>29</v>
      </c>
      <c r="K8" s="6">
        <f t="shared" si="2"/>
        <v>56</v>
      </c>
      <c r="L8" s="6">
        <v>55</v>
      </c>
      <c r="M8" s="6">
        <v>38</v>
      </c>
      <c r="N8" s="6">
        <f t="shared" si="3"/>
        <v>93</v>
      </c>
      <c r="O8" s="6">
        <v>84</v>
      </c>
      <c r="P8" s="6">
        <v>50</v>
      </c>
      <c r="Q8" s="6">
        <f t="shared" si="4"/>
        <v>134</v>
      </c>
      <c r="R8" s="7">
        <v>12</v>
      </c>
      <c r="S8" s="7">
        <v>-1</v>
      </c>
      <c r="T8" s="7">
        <f t="shared" ref="T8:T9" si="5">SUM(R8+S8)</f>
        <v>11</v>
      </c>
      <c r="U8" s="8">
        <f>H8-K8+N8-Q8+T8</f>
        <v>-63</v>
      </c>
    </row>
    <row r="9" spans="1:21" ht="36.75" customHeight="1" x14ac:dyDescent="0.15">
      <c r="A9" s="27" t="s">
        <v>14</v>
      </c>
      <c r="B9" s="5">
        <v>10497</v>
      </c>
      <c r="C9" s="5">
        <v>11603</v>
      </c>
      <c r="D9" s="5">
        <v>11424</v>
      </c>
      <c r="E9" s="5">
        <f t="shared" si="0"/>
        <v>23027</v>
      </c>
      <c r="F9" s="6">
        <v>8</v>
      </c>
      <c r="G9" s="6">
        <v>4</v>
      </c>
      <c r="H9" s="6">
        <f t="shared" si="1"/>
        <v>12</v>
      </c>
      <c r="I9" s="6">
        <v>9</v>
      </c>
      <c r="J9" s="6">
        <v>10</v>
      </c>
      <c r="K9" s="6">
        <f t="shared" si="2"/>
        <v>19</v>
      </c>
      <c r="L9" s="6">
        <v>37</v>
      </c>
      <c r="M9" s="6">
        <v>16</v>
      </c>
      <c r="N9" s="6">
        <f t="shared" si="3"/>
        <v>53</v>
      </c>
      <c r="O9" s="6">
        <v>31</v>
      </c>
      <c r="P9" s="6">
        <v>22</v>
      </c>
      <c r="Q9" s="6">
        <f t="shared" si="4"/>
        <v>53</v>
      </c>
      <c r="R9" s="7">
        <v>-7</v>
      </c>
      <c r="S9" s="7">
        <v>-5</v>
      </c>
      <c r="T9" s="7">
        <f t="shared" si="5"/>
        <v>-12</v>
      </c>
      <c r="U9" s="8">
        <f t="shared" ref="U9:U13" si="6">H9-K9+N9-Q9+T9</f>
        <v>-19</v>
      </c>
    </row>
    <row r="10" spans="1:21" ht="36.75" customHeight="1" x14ac:dyDescent="0.15">
      <c r="A10" s="27" t="s">
        <v>15</v>
      </c>
      <c r="B10" s="5">
        <v>9397</v>
      </c>
      <c r="C10" s="5">
        <v>10816</v>
      </c>
      <c r="D10" s="5">
        <v>11401</v>
      </c>
      <c r="E10" s="5">
        <f t="shared" si="0"/>
        <v>22217</v>
      </c>
      <c r="F10" s="6">
        <v>1</v>
      </c>
      <c r="G10" s="6">
        <v>3</v>
      </c>
      <c r="H10" s="6">
        <f t="shared" si="1"/>
        <v>4</v>
      </c>
      <c r="I10" s="6">
        <v>12</v>
      </c>
      <c r="J10" s="6">
        <v>7</v>
      </c>
      <c r="K10" s="6">
        <f t="shared" si="2"/>
        <v>19</v>
      </c>
      <c r="L10" s="6">
        <v>13</v>
      </c>
      <c r="M10" s="6">
        <v>15</v>
      </c>
      <c r="N10" s="6">
        <f t="shared" si="3"/>
        <v>28</v>
      </c>
      <c r="O10" s="6">
        <v>27</v>
      </c>
      <c r="P10" s="6">
        <v>16</v>
      </c>
      <c r="Q10" s="6">
        <f t="shared" si="4"/>
        <v>43</v>
      </c>
      <c r="R10" s="7">
        <v>2</v>
      </c>
      <c r="S10" s="7">
        <v>-5</v>
      </c>
      <c r="T10" s="7">
        <f>SUM(R10+S10)</f>
        <v>-3</v>
      </c>
      <c r="U10" s="8">
        <f t="shared" si="6"/>
        <v>-33</v>
      </c>
    </row>
    <row r="11" spans="1:21" ht="36.75" customHeight="1" x14ac:dyDescent="0.15">
      <c r="A11" s="27" t="s">
        <v>16</v>
      </c>
      <c r="B11" s="5">
        <v>3688</v>
      </c>
      <c r="C11" s="5">
        <v>4603</v>
      </c>
      <c r="D11" s="5">
        <v>4757</v>
      </c>
      <c r="E11" s="5">
        <f t="shared" si="0"/>
        <v>9360</v>
      </c>
      <c r="F11" s="6">
        <v>3</v>
      </c>
      <c r="G11" s="6">
        <v>1</v>
      </c>
      <c r="H11" s="6">
        <f t="shared" si="1"/>
        <v>4</v>
      </c>
      <c r="I11" s="6">
        <v>2</v>
      </c>
      <c r="J11" s="6">
        <v>4</v>
      </c>
      <c r="K11" s="6">
        <f t="shared" si="2"/>
        <v>6</v>
      </c>
      <c r="L11" s="6">
        <v>14</v>
      </c>
      <c r="M11" s="6">
        <v>6</v>
      </c>
      <c r="N11" s="6">
        <f t="shared" si="3"/>
        <v>20</v>
      </c>
      <c r="O11" s="6">
        <v>8</v>
      </c>
      <c r="P11" s="6">
        <v>4</v>
      </c>
      <c r="Q11" s="6">
        <f t="shared" si="4"/>
        <v>12</v>
      </c>
      <c r="R11" s="7">
        <v>2</v>
      </c>
      <c r="S11" s="7">
        <v>4</v>
      </c>
      <c r="T11" s="7">
        <f>SUM(R11+S11)</f>
        <v>6</v>
      </c>
      <c r="U11" s="8">
        <f t="shared" si="6"/>
        <v>12</v>
      </c>
    </row>
    <row r="12" spans="1:21" ht="36.75" customHeight="1" x14ac:dyDescent="0.15">
      <c r="A12" s="27" t="s">
        <v>17</v>
      </c>
      <c r="B12" s="5">
        <v>433</v>
      </c>
      <c r="C12" s="5">
        <v>485</v>
      </c>
      <c r="D12" s="5">
        <v>536</v>
      </c>
      <c r="E12" s="5">
        <f t="shared" si="0"/>
        <v>1021</v>
      </c>
      <c r="F12" s="6">
        <v>0</v>
      </c>
      <c r="G12" s="6">
        <v>0</v>
      </c>
      <c r="H12" s="6">
        <f t="shared" si="1"/>
        <v>0</v>
      </c>
      <c r="I12" s="6">
        <v>0</v>
      </c>
      <c r="J12" s="6">
        <v>4</v>
      </c>
      <c r="K12" s="6">
        <f t="shared" si="2"/>
        <v>4</v>
      </c>
      <c r="L12" s="6">
        <v>0</v>
      </c>
      <c r="M12" s="6">
        <v>1</v>
      </c>
      <c r="N12" s="6">
        <f t="shared" si="3"/>
        <v>1</v>
      </c>
      <c r="O12" s="6">
        <v>1</v>
      </c>
      <c r="P12" s="6">
        <v>0</v>
      </c>
      <c r="Q12" s="6">
        <f t="shared" si="4"/>
        <v>1</v>
      </c>
      <c r="R12" s="7">
        <v>0</v>
      </c>
      <c r="S12" s="7">
        <v>1</v>
      </c>
      <c r="T12" s="7">
        <f>SUM(R12+S12)</f>
        <v>1</v>
      </c>
      <c r="U12" s="8">
        <f t="shared" si="6"/>
        <v>-3</v>
      </c>
    </row>
    <row r="13" spans="1:21" ht="36.75" customHeight="1" thickBot="1" x14ac:dyDescent="0.2">
      <c r="A13" s="10" t="s">
        <v>20</v>
      </c>
      <c r="B13" s="11">
        <v>5125</v>
      </c>
      <c r="C13" s="11">
        <v>6445</v>
      </c>
      <c r="D13" s="11">
        <v>6739</v>
      </c>
      <c r="E13" s="5">
        <f t="shared" si="0"/>
        <v>13184</v>
      </c>
      <c r="F13" s="12">
        <v>6</v>
      </c>
      <c r="G13" s="12">
        <v>4</v>
      </c>
      <c r="H13" s="12">
        <f t="shared" si="1"/>
        <v>10</v>
      </c>
      <c r="I13" s="12">
        <v>2</v>
      </c>
      <c r="J13" s="12">
        <v>4</v>
      </c>
      <c r="K13" s="12">
        <f t="shared" si="2"/>
        <v>6</v>
      </c>
      <c r="L13" s="12">
        <v>7</v>
      </c>
      <c r="M13" s="12">
        <v>4</v>
      </c>
      <c r="N13" s="12">
        <f t="shared" si="3"/>
        <v>11</v>
      </c>
      <c r="O13" s="12">
        <v>6</v>
      </c>
      <c r="P13" s="12">
        <v>6</v>
      </c>
      <c r="Q13" s="12">
        <f t="shared" si="4"/>
        <v>12</v>
      </c>
      <c r="R13" s="13">
        <v>-4</v>
      </c>
      <c r="S13" s="13">
        <v>0</v>
      </c>
      <c r="T13" s="7">
        <f t="shared" ref="T13" si="7">SUM(R13+S13)</f>
        <v>-4</v>
      </c>
      <c r="U13" s="8">
        <f t="shared" si="6"/>
        <v>-1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77728</v>
      </c>
      <c r="C14" s="23">
        <f>SUM(C7:C13)</f>
        <v>85977</v>
      </c>
      <c r="D14" s="23">
        <f>SUM(D7:D13)</f>
        <v>86322</v>
      </c>
      <c r="E14" s="20">
        <f>C14+D14</f>
        <v>172299</v>
      </c>
      <c r="F14" s="20">
        <f>SUM(F7:F13)</f>
        <v>39</v>
      </c>
      <c r="G14" s="20">
        <f>SUM(G7:G13)</f>
        <v>26</v>
      </c>
      <c r="H14" s="20">
        <f t="shared" ref="H14" si="8">SUM(F14+G14)</f>
        <v>65</v>
      </c>
      <c r="I14" s="20">
        <f t="shared" ref="I14:Q14" si="9">SUM(I7:I13)</f>
        <v>80</v>
      </c>
      <c r="J14" s="20">
        <f t="shared" si="9"/>
        <v>81</v>
      </c>
      <c r="K14" s="20">
        <f t="shared" si="9"/>
        <v>161</v>
      </c>
      <c r="L14" s="20">
        <f>SUM(L7:L13)</f>
        <v>151</v>
      </c>
      <c r="M14" s="20">
        <f t="shared" si="9"/>
        <v>103</v>
      </c>
      <c r="N14" s="20">
        <f>SUM(N7:N13)</f>
        <v>254</v>
      </c>
      <c r="O14" s="20">
        <f t="shared" si="9"/>
        <v>206</v>
      </c>
      <c r="P14" s="20">
        <f t="shared" si="9"/>
        <v>137</v>
      </c>
      <c r="Q14" s="20">
        <f t="shared" si="9"/>
        <v>343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-185</v>
      </c>
    </row>
    <row r="15" spans="1:21" ht="36.75" customHeight="1" thickTop="1" x14ac:dyDescent="0.15">
      <c r="A15" s="14" t="s">
        <v>19</v>
      </c>
      <c r="B15" s="25">
        <f>B14-B16</f>
        <v>-40</v>
      </c>
      <c r="C15" s="25">
        <f>C14-C16</f>
        <v>-96</v>
      </c>
      <c r="D15" s="25">
        <f>D14-D16</f>
        <v>-89</v>
      </c>
      <c r="E15" s="25">
        <f>C15+D15</f>
        <v>-185</v>
      </c>
      <c r="F15" s="36">
        <f>H14-K14</f>
        <v>-96</v>
      </c>
      <c r="G15" s="37"/>
      <c r="H15" s="37"/>
      <c r="I15" s="37"/>
      <c r="J15" s="37"/>
      <c r="K15" s="38"/>
      <c r="L15" s="36">
        <f>N14-Q14</f>
        <v>-89</v>
      </c>
      <c r="M15" s="37"/>
      <c r="N15" s="37"/>
      <c r="O15" s="37"/>
      <c r="P15" s="37"/>
      <c r="Q15" s="38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2">
        <v>77768</v>
      </c>
      <c r="C16" s="24">
        <v>86073</v>
      </c>
      <c r="D16" s="24">
        <v>86411</v>
      </c>
      <c r="E16" s="22">
        <v>172484</v>
      </c>
      <c r="G16" s="39" t="s">
        <v>39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x14ac:dyDescent="0.15">
      <c r="A17" s="3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1:21" x14ac:dyDescent="0.15">
      <c r="A18" s="3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</row>
    <row r="19" spans="1:21" x14ac:dyDescent="0.15"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scale="8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showGridLines="0" topLeftCell="A9" zoomScale="85" zoomScaleNormal="85" workbookViewId="0">
      <selection activeCell="B14" sqref="B14:E14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32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3" spans="1:21" x14ac:dyDescent="0.15">
      <c r="Q3" s="3"/>
      <c r="U3" s="4" t="s">
        <v>33</v>
      </c>
    </row>
    <row r="4" spans="1:21" x14ac:dyDescent="0.15">
      <c r="A4" s="33"/>
      <c r="B4" s="33" t="s">
        <v>0</v>
      </c>
      <c r="C4" s="33" t="s">
        <v>22</v>
      </c>
      <c r="D4" s="33"/>
      <c r="E4" s="33"/>
      <c r="F4" s="33" t="s">
        <v>1</v>
      </c>
      <c r="G4" s="33"/>
      <c r="H4" s="33"/>
      <c r="I4" s="33"/>
      <c r="J4" s="33"/>
      <c r="K4" s="33"/>
      <c r="L4" s="33" t="s">
        <v>2</v>
      </c>
      <c r="M4" s="33"/>
      <c r="N4" s="33"/>
      <c r="O4" s="33"/>
      <c r="P4" s="33"/>
      <c r="Q4" s="33"/>
      <c r="R4" s="33" t="s">
        <v>3</v>
      </c>
      <c r="S4" s="33"/>
      <c r="T4" s="33"/>
      <c r="U4" s="34" t="s">
        <v>24</v>
      </c>
    </row>
    <row r="5" spans="1:21" x14ac:dyDescent="0.15">
      <c r="A5" s="33"/>
      <c r="B5" s="33"/>
      <c r="C5" s="33"/>
      <c r="D5" s="33"/>
      <c r="E5" s="33"/>
      <c r="F5" s="33" t="s">
        <v>4</v>
      </c>
      <c r="G5" s="33"/>
      <c r="H5" s="33"/>
      <c r="I5" s="33" t="s">
        <v>5</v>
      </c>
      <c r="J5" s="33"/>
      <c r="K5" s="33"/>
      <c r="L5" s="33" t="s">
        <v>6</v>
      </c>
      <c r="M5" s="33"/>
      <c r="N5" s="33"/>
      <c r="O5" s="33" t="s">
        <v>7</v>
      </c>
      <c r="P5" s="33"/>
      <c r="Q5" s="33"/>
      <c r="R5" s="33" t="s">
        <v>8</v>
      </c>
      <c r="S5" s="33"/>
      <c r="T5" s="33"/>
      <c r="U5" s="35"/>
    </row>
    <row r="6" spans="1:21" x14ac:dyDescent="0.15">
      <c r="A6" s="33"/>
      <c r="B6" s="33"/>
      <c r="C6" s="27" t="s">
        <v>9</v>
      </c>
      <c r="D6" s="27" t="s">
        <v>10</v>
      </c>
      <c r="E6" s="27" t="s">
        <v>11</v>
      </c>
      <c r="F6" s="27" t="s">
        <v>9</v>
      </c>
      <c r="G6" s="27" t="s">
        <v>10</v>
      </c>
      <c r="H6" s="27" t="s">
        <v>12</v>
      </c>
      <c r="I6" s="27" t="s">
        <v>9</v>
      </c>
      <c r="J6" s="27" t="s">
        <v>10</v>
      </c>
      <c r="K6" s="27" t="s">
        <v>12</v>
      </c>
      <c r="L6" s="27" t="s">
        <v>9</v>
      </c>
      <c r="M6" s="27" t="s">
        <v>10</v>
      </c>
      <c r="N6" s="27" t="s">
        <v>12</v>
      </c>
      <c r="O6" s="27" t="s">
        <v>9</v>
      </c>
      <c r="P6" s="27" t="s">
        <v>10</v>
      </c>
      <c r="Q6" s="27" t="s">
        <v>12</v>
      </c>
      <c r="R6" s="27" t="s">
        <v>9</v>
      </c>
      <c r="S6" s="27" t="s">
        <v>10</v>
      </c>
      <c r="T6" s="27" t="s">
        <v>12</v>
      </c>
      <c r="U6" s="35"/>
    </row>
    <row r="7" spans="1:21" ht="36.75" customHeight="1" x14ac:dyDescent="0.15">
      <c r="A7" s="27" t="s">
        <v>13</v>
      </c>
      <c r="B7" s="5">
        <v>20584</v>
      </c>
      <c r="C7" s="5">
        <v>21427</v>
      </c>
      <c r="D7" s="5">
        <v>20866</v>
      </c>
      <c r="E7" s="5">
        <f t="shared" ref="E7:E13" si="0">SUM(C7:D7)</f>
        <v>42293</v>
      </c>
      <c r="F7" s="6">
        <v>10</v>
      </c>
      <c r="G7" s="6">
        <v>11</v>
      </c>
      <c r="H7" s="6">
        <f t="shared" ref="H7:H13" si="1">SUM(F7+G7)</f>
        <v>21</v>
      </c>
      <c r="I7" s="6">
        <v>18</v>
      </c>
      <c r="J7" s="6">
        <v>20</v>
      </c>
      <c r="K7" s="6">
        <f t="shared" ref="K7:K13" si="2">SUM(I7+J7)</f>
        <v>38</v>
      </c>
      <c r="L7" s="6">
        <v>28</v>
      </c>
      <c r="M7" s="6">
        <v>26</v>
      </c>
      <c r="N7" s="6">
        <f t="shared" ref="N7:N13" si="3">SUM(L7+M7)</f>
        <v>54</v>
      </c>
      <c r="O7" s="6">
        <v>54</v>
      </c>
      <c r="P7" s="6">
        <v>18</v>
      </c>
      <c r="Q7" s="6">
        <f t="shared" ref="Q7:Q13" si="4">SUM(O7+P7)</f>
        <v>72</v>
      </c>
      <c r="R7" s="7">
        <v>0</v>
      </c>
      <c r="S7" s="7">
        <v>12</v>
      </c>
      <c r="T7" s="7">
        <f>SUM(R7+S7)</f>
        <v>12</v>
      </c>
      <c r="U7" s="8">
        <f>H7-K7+N7-Q7+T7</f>
        <v>-23</v>
      </c>
    </row>
    <row r="8" spans="1:21" ht="36.75" customHeight="1" x14ac:dyDescent="0.15">
      <c r="A8" s="27" t="s">
        <v>25</v>
      </c>
      <c r="B8" s="5">
        <v>28061</v>
      </c>
      <c r="C8" s="5">
        <v>30678</v>
      </c>
      <c r="D8" s="5">
        <v>30660</v>
      </c>
      <c r="E8" s="5">
        <f t="shared" si="0"/>
        <v>61338</v>
      </c>
      <c r="F8" s="6">
        <v>15</v>
      </c>
      <c r="G8" s="6">
        <v>13</v>
      </c>
      <c r="H8" s="6">
        <f t="shared" si="1"/>
        <v>28</v>
      </c>
      <c r="I8" s="6">
        <v>22</v>
      </c>
      <c r="J8" s="6">
        <v>32</v>
      </c>
      <c r="K8" s="6">
        <f t="shared" si="2"/>
        <v>54</v>
      </c>
      <c r="L8" s="6">
        <v>50</v>
      </c>
      <c r="M8" s="6">
        <v>40</v>
      </c>
      <c r="N8" s="6">
        <f t="shared" si="3"/>
        <v>90</v>
      </c>
      <c r="O8" s="6">
        <v>67</v>
      </c>
      <c r="P8" s="6">
        <v>50</v>
      </c>
      <c r="Q8" s="6">
        <f t="shared" si="4"/>
        <v>117</v>
      </c>
      <c r="R8" s="7">
        <v>5</v>
      </c>
      <c r="S8" s="7">
        <v>4</v>
      </c>
      <c r="T8" s="7">
        <f t="shared" ref="T8:T9" si="5">SUM(R8+S8)</f>
        <v>9</v>
      </c>
      <c r="U8" s="8">
        <f>H8-K8+N8-Q8+T8</f>
        <v>-44</v>
      </c>
    </row>
    <row r="9" spans="1:21" ht="36.75" customHeight="1" x14ac:dyDescent="0.15">
      <c r="A9" s="27" t="s">
        <v>14</v>
      </c>
      <c r="B9" s="5">
        <v>10494</v>
      </c>
      <c r="C9" s="5">
        <v>11605</v>
      </c>
      <c r="D9" s="5">
        <v>11441</v>
      </c>
      <c r="E9" s="5">
        <f t="shared" si="0"/>
        <v>23046</v>
      </c>
      <c r="F9" s="6">
        <v>3</v>
      </c>
      <c r="G9" s="6">
        <v>3</v>
      </c>
      <c r="H9" s="6">
        <f t="shared" si="1"/>
        <v>6</v>
      </c>
      <c r="I9" s="6">
        <v>15</v>
      </c>
      <c r="J9" s="6">
        <v>14</v>
      </c>
      <c r="K9" s="6">
        <f t="shared" si="2"/>
        <v>29</v>
      </c>
      <c r="L9" s="6">
        <v>22</v>
      </c>
      <c r="M9" s="6">
        <v>18</v>
      </c>
      <c r="N9" s="6">
        <f t="shared" si="3"/>
        <v>40</v>
      </c>
      <c r="O9" s="6">
        <v>26</v>
      </c>
      <c r="P9" s="6">
        <v>18</v>
      </c>
      <c r="Q9" s="6">
        <f t="shared" si="4"/>
        <v>44</v>
      </c>
      <c r="R9" s="7">
        <v>-1</v>
      </c>
      <c r="S9" s="7">
        <v>-6</v>
      </c>
      <c r="T9" s="7">
        <f t="shared" si="5"/>
        <v>-7</v>
      </c>
      <c r="U9" s="8">
        <f t="shared" ref="U9:U13" si="6">H9-K9+N9-Q9+T9</f>
        <v>-34</v>
      </c>
    </row>
    <row r="10" spans="1:21" ht="36.75" customHeight="1" x14ac:dyDescent="0.15">
      <c r="A10" s="27" t="s">
        <v>15</v>
      </c>
      <c r="B10" s="5">
        <v>9397</v>
      </c>
      <c r="C10" s="5">
        <v>10839</v>
      </c>
      <c r="D10" s="5">
        <v>11411</v>
      </c>
      <c r="E10" s="5">
        <f t="shared" si="0"/>
        <v>22250</v>
      </c>
      <c r="F10" s="6">
        <v>6</v>
      </c>
      <c r="G10" s="6">
        <v>1</v>
      </c>
      <c r="H10" s="6">
        <f t="shared" si="1"/>
        <v>7</v>
      </c>
      <c r="I10" s="6">
        <v>11</v>
      </c>
      <c r="J10" s="6">
        <v>6</v>
      </c>
      <c r="K10" s="6">
        <f t="shared" si="2"/>
        <v>17</v>
      </c>
      <c r="L10" s="6">
        <v>16</v>
      </c>
      <c r="M10" s="6">
        <v>17</v>
      </c>
      <c r="N10" s="6">
        <f t="shared" si="3"/>
        <v>33</v>
      </c>
      <c r="O10" s="6">
        <v>20</v>
      </c>
      <c r="P10" s="6">
        <v>20</v>
      </c>
      <c r="Q10" s="6">
        <f t="shared" si="4"/>
        <v>40</v>
      </c>
      <c r="R10" s="7">
        <v>-4</v>
      </c>
      <c r="S10" s="7">
        <v>-11</v>
      </c>
      <c r="T10" s="7">
        <f>SUM(R10+S10)</f>
        <v>-15</v>
      </c>
      <c r="U10" s="8">
        <f t="shared" si="6"/>
        <v>-32</v>
      </c>
    </row>
    <row r="11" spans="1:21" ht="36.75" customHeight="1" x14ac:dyDescent="0.15">
      <c r="A11" s="27" t="s">
        <v>16</v>
      </c>
      <c r="B11" s="5">
        <v>3674</v>
      </c>
      <c r="C11" s="5">
        <v>4594</v>
      </c>
      <c r="D11" s="5">
        <v>4754</v>
      </c>
      <c r="E11" s="5">
        <f t="shared" si="0"/>
        <v>9348</v>
      </c>
      <c r="F11" s="6">
        <v>0</v>
      </c>
      <c r="G11" s="6">
        <v>1</v>
      </c>
      <c r="H11" s="6">
        <f t="shared" si="1"/>
        <v>1</v>
      </c>
      <c r="I11" s="6">
        <v>4</v>
      </c>
      <c r="J11" s="6">
        <v>1</v>
      </c>
      <c r="K11" s="6">
        <f t="shared" si="2"/>
        <v>5</v>
      </c>
      <c r="L11" s="6">
        <v>9</v>
      </c>
      <c r="M11" s="6">
        <v>11</v>
      </c>
      <c r="N11" s="6">
        <f t="shared" si="3"/>
        <v>20</v>
      </c>
      <c r="O11" s="6">
        <v>7</v>
      </c>
      <c r="P11" s="6">
        <v>4</v>
      </c>
      <c r="Q11" s="6">
        <f t="shared" si="4"/>
        <v>11</v>
      </c>
      <c r="R11" s="7">
        <v>1</v>
      </c>
      <c r="S11" s="7">
        <v>3</v>
      </c>
      <c r="T11" s="7">
        <f>SUM(R11+S11)</f>
        <v>4</v>
      </c>
      <c r="U11" s="8">
        <f t="shared" si="6"/>
        <v>9</v>
      </c>
    </row>
    <row r="12" spans="1:21" ht="36.75" customHeight="1" x14ac:dyDescent="0.15">
      <c r="A12" s="27" t="s">
        <v>17</v>
      </c>
      <c r="B12" s="5">
        <v>434</v>
      </c>
      <c r="C12" s="5">
        <v>486</v>
      </c>
      <c r="D12" s="5">
        <v>538</v>
      </c>
      <c r="E12" s="5">
        <f t="shared" si="0"/>
        <v>1024</v>
      </c>
      <c r="F12" s="6">
        <v>0</v>
      </c>
      <c r="G12" s="6">
        <v>0</v>
      </c>
      <c r="H12" s="6">
        <f t="shared" si="1"/>
        <v>0</v>
      </c>
      <c r="I12" s="6">
        <v>0</v>
      </c>
      <c r="J12" s="6">
        <v>1</v>
      </c>
      <c r="K12" s="6">
        <f t="shared" si="2"/>
        <v>1</v>
      </c>
      <c r="L12" s="6">
        <v>0</v>
      </c>
      <c r="M12" s="6">
        <v>2</v>
      </c>
      <c r="N12" s="6">
        <f t="shared" si="3"/>
        <v>2</v>
      </c>
      <c r="O12" s="6">
        <v>1</v>
      </c>
      <c r="P12" s="6">
        <v>2</v>
      </c>
      <c r="Q12" s="6">
        <f t="shared" si="4"/>
        <v>3</v>
      </c>
      <c r="R12" s="7">
        <v>0</v>
      </c>
      <c r="S12" s="7">
        <v>0</v>
      </c>
      <c r="T12" s="7">
        <f>SUM(R12+S12)</f>
        <v>0</v>
      </c>
      <c r="U12" s="8">
        <f t="shared" si="6"/>
        <v>-2</v>
      </c>
    </row>
    <row r="13" spans="1:21" ht="36.75" customHeight="1" thickBot="1" x14ac:dyDescent="0.2">
      <c r="A13" s="10" t="s">
        <v>20</v>
      </c>
      <c r="B13" s="11">
        <v>5124</v>
      </c>
      <c r="C13" s="11">
        <v>6444</v>
      </c>
      <c r="D13" s="11">
        <v>6741</v>
      </c>
      <c r="E13" s="5">
        <f t="shared" si="0"/>
        <v>13185</v>
      </c>
      <c r="F13" s="12">
        <v>1</v>
      </c>
      <c r="G13" s="12">
        <v>3</v>
      </c>
      <c r="H13" s="12">
        <f t="shared" si="1"/>
        <v>4</v>
      </c>
      <c r="I13" s="12">
        <v>5</v>
      </c>
      <c r="J13" s="12">
        <v>5</v>
      </c>
      <c r="K13" s="12">
        <f t="shared" si="2"/>
        <v>10</v>
      </c>
      <c r="L13" s="12">
        <v>12</v>
      </c>
      <c r="M13" s="12">
        <v>7</v>
      </c>
      <c r="N13" s="12">
        <f t="shared" si="3"/>
        <v>19</v>
      </c>
      <c r="O13" s="12">
        <v>10</v>
      </c>
      <c r="P13" s="12">
        <v>12</v>
      </c>
      <c r="Q13" s="12">
        <f t="shared" si="4"/>
        <v>22</v>
      </c>
      <c r="R13" s="13">
        <v>-1</v>
      </c>
      <c r="S13" s="13">
        <v>-2</v>
      </c>
      <c r="T13" s="7">
        <f t="shared" ref="T13" si="7">SUM(R13+S13)</f>
        <v>-3</v>
      </c>
      <c r="U13" s="8">
        <f t="shared" si="6"/>
        <v>-12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77768</v>
      </c>
      <c r="C14" s="23">
        <f>SUM(C7:C13)</f>
        <v>86073</v>
      </c>
      <c r="D14" s="23">
        <f>SUM(D7:D13)</f>
        <v>86411</v>
      </c>
      <c r="E14" s="20">
        <f>C14+D14</f>
        <v>172484</v>
      </c>
      <c r="F14" s="20">
        <f>SUM(F7:F13)</f>
        <v>35</v>
      </c>
      <c r="G14" s="20">
        <f>SUM(G7:G13)</f>
        <v>32</v>
      </c>
      <c r="H14" s="20">
        <f t="shared" ref="H14" si="8">SUM(F14+G14)</f>
        <v>67</v>
      </c>
      <c r="I14" s="20">
        <f t="shared" ref="I14:Q14" si="9">SUM(I7:I13)</f>
        <v>75</v>
      </c>
      <c r="J14" s="20">
        <f t="shared" si="9"/>
        <v>79</v>
      </c>
      <c r="K14" s="20">
        <f t="shared" si="9"/>
        <v>154</v>
      </c>
      <c r="L14" s="20">
        <f>SUM(L7:L13)</f>
        <v>137</v>
      </c>
      <c r="M14" s="20">
        <f t="shared" si="9"/>
        <v>121</v>
      </c>
      <c r="N14" s="20">
        <f>SUM(N7:N13)</f>
        <v>258</v>
      </c>
      <c r="O14" s="20">
        <f t="shared" si="9"/>
        <v>185</v>
      </c>
      <c r="P14" s="20">
        <f t="shared" si="9"/>
        <v>124</v>
      </c>
      <c r="Q14" s="20">
        <f t="shared" si="9"/>
        <v>309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-138</v>
      </c>
    </row>
    <row r="15" spans="1:21" ht="36.75" customHeight="1" thickTop="1" x14ac:dyDescent="0.15">
      <c r="A15" s="14" t="s">
        <v>19</v>
      </c>
      <c r="B15" s="25">
        <f>B14-B16</f>
        <v>-36</v>
      </c>
      <c r="C15" s="25">
        <f>C14-C16</f>
        <v>-88</v>
      </c>
      <c r="D15" s="25">
        <f>D14-D16</f>
        <v>-50</v>
      </c>
      <c r="E15" s="25">
        <f>C15+D15</f>
        <v>-138</v>
      </c>
      <c r="F15" s="36">
        <f>H14-K14</f>
        <v>-87</v>
      </c>
      <c r="G15" s="37"/>
      <c r="H15" s="37"/>
      <c r="I15" s="37"/>
      <c r="J15" s="37"/>
      <c r="K15" s="38"/>
      <c r="L15" s="36">
        <f>N14-Q14</f>
        <v>-51</v>
      </c>
      <c r="M15" s="37"/>
      <c r="N15" s="37"/>
      <c r="O15" s="37"/>
      <c r="P15" s="37"/>
      <c r="Q15" s="38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2">
        <v>77804</v>
      </c>
      <c r="C16" s="24">
        <v>86161</v>
      </c>
      <c r="D16" s="24">
        <v>86461</v>
      </c>
      <c r="E16" s="22">
        <v>172622</v>
      </c>
      <c r="G16" s="39" t="s">
        <v>39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x14ac:dyDescent="0.15">
      <c r="A17" s="3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1:21" x14ac:dyDescent="0.15">
      <c r="A18" s="3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</row>
    <row r="19" spans="1:21" x14ac:dyDescent="0.15"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scale="8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showGridLines="0" topLeftCell="A5" zoomScale="85" zoomScaleNormal="85" workbookViewId="0">
      <selection activeCell="B14" sqref="B14:E14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32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3" spans="1:21" x14ac:dyDescent="0.15">
      <c r="Q3" s="3"/>
      <c r="U3" s="4" t="s">
        <v>32</v>
      </c>
    </row>
    <row r="4" spans="1:21" x14ac:dyDescent="0.15">
      <c r="A4" s="33"/>
      <c r="B4" s="33" t="s">
        <v>0</v>
      </c>
      <c r="C4" s="33" t="s">
        <v>22</v>
      </c>
      <c r="D4" s="33"/>
      <c r="E4" s="33"/>
      <c r="F4" s="33" t="s">
        <v>1</v>
      </c>
      <c r="G4" s="33"/>
      <c r="H4" s="33"/>
      <c r="I4" s="33"/>
      <c r="J4" s="33"/>
      <c r="K4" s="33"/>
      <c r="L4" s="33" t="s">
        <v>2</v>
      </c>
      <c r="M4" s="33"/>
      <c r="N4" s="33"/>
      <c r="O4" s="33"/>
      <c r="P4" s="33"/>
      <c r="Q4" s="33"/>
      <c r="R4" s="33" t="s">
        <v>3</v>
      </c>
      <c r="S4" s="33"/>
      <c r="T4" s="33"/>
      <c r="U4" s="34" t="s">
        <v>24</v>
      </c>
    </row>
    <row r="5" spans="1:21" x14ac:dyDescent="0.15">
      <c r="A5" s="33"/>
      <c r="B5" s="33"/>
      <c r="C5" s="33"/>
      <c r="D5" s="33"/>
      <c r="E5" s="33"/>
      <c r="F5" s="33" t="s">
        <v>4</v>
      </c>
      <c r="G5" s="33"/>
      <c r="H5" s="33"/>
      <c r="I5" s="33" t="s">
        <v>5</v>
      </c>
      <c r="J5" s="33"/>
      <c r="K5" s="33"/>
      <c r="L5" s="33" t="s">
        <v>6</v>
      </c>
      <c r="M5" s="33"/>
      <c r="N5" s="33"/>
      <c r="O5" s="33" t="s">
        <v>7</v>
      </c>
      <c r="P5" s="33"/>
      <c r="Q5" s="33"/>
      <c r="R5" s="33" t="s">
        <v>8</v>
      </c>
      <c r="S5" s="33"/>
      <c r="T5" s="33"/>
      <c r="U5" s="35"/>
    </row>
    <row r="6" spans="1:21" x14ac:dyDescent="0.15">
      <c r="A6" s="33"/>
      <c r="B6" s="33"/>
      <c r="C6" s="27" t="s">
        <v>9</v>
      </c>
      <c r="D6" s="27" t="s">
        <v>10</v>
      </c>
      <c r="E6" s="27" t="s">
        <v>11</v>
      </c>
      <c r="F6" s="27" t="s">
        <v>9</v>
      </c>
      <c r="G6" s="27" t="s">
        <v>10</v>
      </c>
      <c r="H6" s="27" t="s">
        <v>12</v>
      </c>
      <c r="I6" s="27" t="s">
        <v>9</v>
      </c>
      <c r="J6" s="27" t="s">
        <v>10</v>
      </c>
      <c r="K6" s="27" t="s">
        <v>12</v>
      </c>
      <c r="L6" s="27" t="s">
        <v>9</v>
      </c>
      <c r="M6" s="27" t="s">
        <v>10</v>
      </c>
      <c r="N6" s="27" t="s">
        <v>12</v>
      </c>
      <c r="O6" s="27" t="s">
        <v>9</v>
      </c>
      <c r="P6" s="27" t="s">
        <v>10</v>
      </c>
      <c r="Q6" s="27" t="s">
        <v>12</v>
      </c>
      <c r="R6" s="27" t="s">
        <v>9</v>
      </c>
      <c r="S6" s="27" t="s">
        <v>10</v>
      </c>
      <c r="T6" s="27" t="s">
        <v>12</v>
      </c>
      <c r="U6" s="35"/>
    </row>
    <row r="7" spans="1:21" ht="36.75" customHeight="1" x14ac:dyDescent="0.15">
      <c r="A7" s="27" t="s">
        <v>13</v>
      </c>
      <c r="B7" s="5">
        <v>20602</v>
      </c>
      <c r="C7" s="5">
        <v>21461</v>
      </c>
      <c r="D7" s="5">
        <v>20855</v>
      </c>
      <c r="E7" s="5">
        <f t="shared" ref="E7:E13" si="0">SUM(C7:D7)</f>
        <v>42316</v>
      </c>
      <c r="F7" s="6">
        <v>8</v>
      </c>
      <c r="G7" s="6">
        <v>11</v>
      </c>
      <c r="H7" s="6">
        <f t="shared" ref="H7:H13" si="1">SUM(F7+G7)</f>
        <v>19</v>
      </c>
      <c r="I7" s="6">
        <v>27</v>
      </c>
      <c r="J7" s="6">
        <v>26</v>
      </c>
      <c r="K7" s="6">
        <f t="shared" ref="K7:K13" si="2">SUM(I7+J7)</f>
        <v>53</v>
      </c>
      <c r="L7" s="6">
        <v>46</v>
      </c>
      <c r="M7" s="6">
        <v>23</v>
      </c>
      <c r="N7" s="6">
        <f t="shared" ref="N7:N13" si="3">SUM(L7+M7)</f>
        <v>69</v>
      </c>
      <c r="O7" s="6">
        <v>43</v>
      </c>
      <c r="P7" s="6">
        <v>29</v>
      </c>
      <c r="Q7" s="6">
        <f t="shared" ref="Q7:Q13" si="4">SUM(O7+P7)</f>
        <v>72</v>
      </c>
      <c r="R7" s="7">
        <v>-12</v>
      </c>
      <c r="S7" s="7">
        <v>-4</v>
      </c>
      <c r="T7" s="7">
        <f>SUM(R7+S7)</f>
        <v>-16</v>
      </c>
      <c r="U7" s="8">
        <f>H7-K7+N7-Q7+T7</f>
        <v>-53</v>
      </c>
    </row>
    <row r="8" spans="1:21" ht="36.75" customHeight="1" x14ac:dyDescent="0.15">
      <c r="A8" s="27" t="s">
        <v>25</v>
      </c>
      <c r="B8" s="5">
        <v>28062</v>
      </c>
      <c r="C8" s="5">
        <v>30697</v>
      </c>
      <c r="D8" s="5">
        <v>30685</v>
      </c>
      <c r="E8" s="5">
        <f t="shared" si="0"/>
        <v>61382</v>
      </c>
      <c r="F8" s="6">
        <v>14</v>
      </c>
      <c r="G8" s="6">
        <v>17</v>
      </c>
      <c r="H8" s="6">
        <f t="shared" si="1"/>
        <v>31</v>
      </c>
      <c r="I8" s="6">
        <v>28</v>
      </c>
      <c r="J8" s="6">
        <v>31</v>
      </c>
      <c r="K8" s="6">
        <f t="shared" si="2"/>
        <v>59</v>
      </c>
      <c r="L8" s="6">
        <v>60</v>
      </c>
      <c r="M8" s="6">
        <v>42</v>
      </c>
      <c r="N8" s="6">
        <f t="shared" si="3"/>
        <v>102</v>
      </c>
      <c r="O8" s="6">
        <v>96</v>
      </c>
      <c r="P8" s="6">
        <v>63</v>
      </c>
      <c r="Q8" s="6">
        <f t="shared" si="4"/>
        <v>159</v>
      </c>
      <c r="R8" s="7">
        <v>-6</v>
      </c>
      <c r="S8" s="7">
        <v>1</v>
      </c>
      <c r="T8" s="7">
        <f t="shared" ref="T8:T9" si="5">SUM(R8+S8)</f>
        <v>-5</v>
      </c>
      <c r="U8" s="8">
        <f>H8-K8+N8-Q8+T8</f>
        <v>-90</v>
      </c>
    </row>
    <row r="9" spans="1:21" ht="36.75" customHeight="1" x14ac:dyDescent="0.15">
      <c r="A9" s="27" t="s">
        <v>14</v>
      </c>
      <c r="B9" s="5">
        <v>10500</v>
      </c>
      <c r="C9" s="5">
        <v>11622</v>
      </c>
      <c r="D9" s="5">
        <v>11458</v>
      </c>
      <c r="E9" s="5">
        <f t="shared" si="0"/>
        <v>23080</v>
      </c>
      <c r="F9" s="6">
        <v>5</v>
      </c>
      <c r="G9" s="6">
        <v>4</v>
      </c>
      <c r="H9" s="6">
        <f t="shared" si="1"/>
        <v>9</v>
      </c>
      <c r="I9" s="6">
        <v>14</v>
      </c>
      <c r="J9" s="6">
        <v>9</v>
      </c>
      <c r="K9" s="6">
        <f t="shared" si="2"/>
        <v>23</v>
      </c>
      <c r="L9" s="6">
        <v>19</v>
      </c>
      <c r="M9" s="6">
        <v>9</v>
      </c>
      <c r="N9" s="6">
        <f t="shared" si="3"/>
        <v>28</v>
      </c>
      <c r="O9" s="6">
        <v>39</v>
      </c>
      <c r="P9" s="6">
        <v>21</v>
      </c>
      <c r="Q9" s="6">
        <f t="shared" si="4"/>
        <v>60</v>
      </c>
      <c r="R9" s="7">
        <v>10</v>
      </c>
      <c r="S9" s="7">
        <v>1</v>
      </c>
      <c r="T9" s="7">
        <f t="shared" si="5"/>
        <v>11</v>
      </c>
      <c r="U9" s="8">
        <f t="shared" ref="U9:U13" si="6">H9-K9+N9-Q9+T9</f>
        <v>-35</v>
      </c>
    </row>
    <row r="10" spans="1:21" ht="36.75" customHeight="1" x14ac:dyDescent="0.15">
      <c r="A10" s="27" t="s">
        <v>15</v>
      </c>
      <c r="B10" s="5">
        <v>9406</v>
      </c>
      <c r="C10" s="5">
        <v>10852</v>
      </c>
      <c r="D10" s="5">
        <v>11430</v>
      </c>
      <c r="E10" s="5">
        <f t="shared" si="0"/>
        <v>22282</v>
      </c>
      <c r="F10" s="6">
        <v>5</v>
      </c>
      <c r="G10" s="6">
        <v>5</v>
      </c>
      <c r="H10" s="6">
        <f t="shared" si="1"/>
        <v>10</v>
      </c>
      <c r="I10" s="6">
        <v>10</v>
      </c>
      <c r="J10" s="6">
        <v>6</v>
      </c>
      <c r="K10" s="6">
        <f t="shared" si="2"/>
        <v>16</v>
      </c>
      <c r="L10" s="6">
        <v>15</v>
      </c>
      <c r="M10" s="6">
        <v>16</v>
      </c>
      <c r="N10" s="6">
        <f t="shared" si="3"/>
        <v>31</v>
      </c>
      <c r="O10" s="6">
        <v>24</v>
      </c>
      <c r="P10" s="6">
        <v>20</v>
      </c>
      <c r="Q10" s="6">
        <f t="shared" si="4"/>
        <v>44</v>
      </c>
      <c r="R10" s="7">
        <v>0</v>
      </c>
      <c r="S10" s="7">
        <v>-5</v>
      </c>
      <c r="T10" s="7">
        <f>SUM(R10+S10)</f>
        <v>-5</v>
      </c>
      <c r="U10" s="8">
        <f t="shared" si="6"/>
        <v>-24</v>
      </c>
    </row>
    <row r="11" spans="1:21" ht="36.75" customHeight="1" x14ac:dyDescent="0.15">
      <c r="A11" s="27" t="s">
        <v>16</v>
      </c>
      <c r="B11" s="5">
        <v>3668</v>
      </c>
      <c r="C11" s="5">
        <v>4595</v>
      </c>
      <c r="D11" s="5">
        <v>4744</v>
      </c>
      <c r="E11" s="5">
        <f t="shared" si="0"/>
        <v>9339</v>
      </c>
      <c r="F11" s="6">
        <v>1</v>
      </c>
      <c r="G11" s="6">
        <v>0</v>
      </c>
      <c r="H11" s="6">
        <f t="shared" si="1"/>
        <v>1</v>
      </c>
      <c r="I11" s="6">
        <v>3</v>
      </c>
      <c r="J11" s="6">
        <v>8</v>
      </c>
      <c r="K11" s="6">
        <f t="shared" si="2"/>
        <v>11</v>
      </c>
      <c r="L11" s="6">
        <v>5</v>
      </c>
      <c r="M11" s="6">
        <v>3</v>
      </c>
      <c r="N11" s="6">
        <f t="shared" si="3"/>
        <v>8</v>
      </c>
      <c r="O11" s="6">
        <v>7</v>
      </c>
      <c r="P11" s="6">
        <v>12</v>
      </c>
      <c r="Q11" s="6">
        <f t="shared" si="4"/>
        <v>19</v>
      </c>
      <c r="R11" s="7">
        <v>4</v>
      </c>
      <c r="S11" s="7">
        <v>6</v>
      </c>
      <c r="T11" s="7">
        <f>SUM(R11+S11)</f>
        <v>10</v>
      </c>
      <c r="U11" s="8">
        <f t="shared" si="6"/>
        <v>-11</v>
      </c>
    </row>
    <row r="12" spans="1:21" ht="36.75" customHeight="1" x14ac:dyDescent="0.15">
      <c r="A12" s="27" t="s">
        <v>17</v>
      </c>
      <c r="B12" s="5">
        <v>435</v>
      </c>
      <c r="C12" s="5">
        <v>487</v>
      </c>
      <c r="D12" s="5">
        <v>539</v>
      </c>
      <c r="E12" s="5">
        <f t="shared" si="0"/>
        <v>1026</v>
      </c>
      <c r="F12" s="6">
        <v>0</v>
      </c>
      <c r="G12" s="6">
        <v>0</v>
      </c>
      <c r="H12" s="6">
        <f t="shared" si="1"/>
        <v>0</v>
      </c>
      <c r="I12" s="6">
        <v>1</v>
      </c>
      <c r="J12" s="6">
        <v>3</v>
      </c>
      <c r="K12" s="6">
        <f t="shared" si="2"/>
        <v>4</v>
      </c>
      <c r="L12" s="6">
        <v>0</v>
      </c>
      <c r="M12" s="6">
        <v>0</v>
      </c>
      <c r="N12" s="6">
        <f t="shared" si="3"/>
        <v>0</v>
      </c>
      <c r="O12" s="6">
        <v>0</v>
      </c>
      <c r="P12" s="6">
        <v>0</v>
      </c>
      <c r="Q12" s="6">
        <f t="shared" si="4"/>
        <v>0</v>
      </c>
      <c r="R12" s="7">
        <v>1</v>
      </c>
      <c r="S12" s="7">
        <v>0</v>
      </c>
      <c r="T12" s="7">
        <f>SUM(R12+S12)</f>
        <v>1</v>
      </c>
      <c r="U12" s="8">
        <f t="shared" si="6"/>
        <v>-3</v>
      </c>
    </row>
    <row r="13" spans="1:21" ht="36.75" customHeight="1" thickBot="1" x14ac:dyDescent="0.2">
      <c r="A13" s="10" t="s">
        <v>20</v>
      </c>
      <c r="B13" s="11">
        <v>5131</v>
      </c>
      <c r="C13" s="11">
        <v>6447</v>
      </c>
      <c r="D13" s="11">
        <v>6750</v>
      </c>
      <c r="E13" s="5">
        <f t="shared" si="0"/>
        <v>13197</v>
      </c>
      <c r="F13" s="12">
        <v>5</v>
      </c>
      <c r="G13" s="12">
        <v>1</v>
      </c>
      <c r="H13" s="12">
        <f t="shared" si="1"/>
        <v>6</v>
      </c>
      <c r="I13" s="12">
        <v>10</v>
      </c>
      <c r="J13" s="12">
        <v>2</v>
      </c>
      <c r="K13" s="12">
        <f t="shared" si="2"/>
        <v>12</v>
      </c>
      <c r="L13" s="12">
        <v>7</v>
      </c>
      <c r="M13" s="12">
        <v>11</v>
      </c>
      <c r="N13" s="12">
        <f t="shared" si="3"/>
        <v>18</v>
      </c>
      <c r="O13" s="12">
        <v>19</v>
      </c>
      <c r="P13" s="12">
        <v>14</v>
      </c>
      <c r="Q13" s="12">
        <f t="shared" si="4"/>
        <v>33</v>
      </c>
      <c r="R13" s="13">
        <v>3</v>
      </c>
      <c r="S13" s="13">
        <v>1</v>
      </c>
      <c r="T13" s="7">
        <f t="shared" ref="T13" si="7">SUM(R13+S13)</f>
        <v>4</v>
      </c>
      <c r="U13" s="8">
        <f t="shared" si="6"/>
        <v>-17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77804</v>
      </c>
      <c r="C14" s="23">
        <f>SUM(C7:C13)</f>
        <v>86161</v>
      </c>
      <c r="D14" s="23">
        <f>SUM(D7:D13)</f>
        <v>86461</v>
      </c>
      <c r="E14" s="20">
        <f>C14+D14</f>
        <v>172622</v>
      </c>
      <c r="F14" s="20">
        <f>SUM(F7:F13)</f>
        <v>38</v>
      </c>
      <c r="G14" s="20">
        <f>SUM(G7:G13)</f>
        <v>38</v>
      </c>
      <c r="H14" s="20">
        <f t="shared" ref="H14" si="8">SUM(F14+G14)</f>
        <v>76</v>
      </c>
      <c r="I14" s="20">
        <f t="shared" ref="I14:Q14" si="9">SUM(I7:I13)</f>
        <v>93</v>
      </c>
      <c r="J14" s="20">
        <f t="shared" si="9"/>
        <v>85</v>
      </c>
      <c r="K14" s="20">
        <f t="shared" si="9"/>
        <v>178</v>
      </c>
      <c r="L14" s="20">
        <f>SUM(L7:L13)</f>
        <v>152</v>
      </c>
      <c r="M14" s="20">
        <f t="shared" si="9"/>
        <v>104</v>
      </c>
      <c r="N14" s="20">
        <f>SUM(N7:N13)</f>
        <v>256</v>
      </c>
      <c r="O14" s="20">
        <f t="shared" si="9"/>
        <v>228</v>
      </c>
      <c r="P14" s="20">
        <f t="shared" si="9"/>
        <v>159</v>
      </c>
      <c r="Q14" s="20">
        <f t="shared" si="9"/>
        <v>387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-233</v>
      </c>
    </row>
    <row r="15" spans="1:21" ht="36.75" customHeight="1" thickTop="1" x14ac:dyDescent="0.15">
      <c r="A15" s="14" t="s">
        <v>19</v>
      </c>
      <c r="B15" s="25">
        <f>B14-B16</f>
        <v>-90</v>
      </c>
      <c r="C15" s="25">
        <f>C14-C16</f>
        <v>-131</v>
      </c>
      <c r="D15" s="25">
        <f>D14-D16</f>
        <v>-102</v>
      </c>
      <c r="E15" s="25">
        <f>C15+D15</f>
        <v>-233</v>
      </c>
      <c r="F15" s="36">
        <f>H14-K14</f>
        <v>-102</v>
      </c>
      <c r="G15" s="37"/>
      <c r="H15" s="37"/>
      <c r="I15" s="37"/>
      <c r="J15" s="37"/>
      <c r="K15" s="38"/>
      <c r="L15" s="36">
        <f>N14-Q14</f>
        <v>-131</v>
      </c>
      <c r="M15" s="37"/>
      <c r="N15" s="37"/>
      <c r="O15" s="37"/>
      <c r="P15" s="37"/>
      <c r="Q15" s="38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2">
        <v>77894</v>
      </c>
      <c r="C16" s="24">
        <v>86292</v>
      </c>
      <c r="D16" s="24">
        <v>86563</v>
      </c>
      <c r="E16" s="22">
        <v>172855</v>
      </c>
      <c r="G16" s="39" t="s">
        <v>39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x14ac:dyDescent="0.15">
      <c r="A17" s="3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1:21" x14ac:dyDescent="0.15">
      <c r="A18" s="3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</row>
    <row r="19" spans="1:21" x14ac:dyDescent="0.15"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scale="8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showGridLines="0" topLeftCell="A9" zoomScale="85" zoomScaleNormal="85" workbookViewId="0">
      <selection activeCell="G16" sqref="G16:U19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32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3" spans="1:21" x14ac:dyDescent="0.15">
      <c r="Q3" s="3"/>
      <c r="U3" s="4" t="s">
        <v>31</v>
      </c>
    </row>
    <row r="4" spans="1:21" x14ac:dyDescent="0.15">
      <c r="A4" s="33"/>
      <c r="B4" s="33" t="s">
        <v>0</v>
      </c>
      <c r="C4" s="33" t="s">
        <v>22</v>
      </c>
      <c r="D4" s="33"/>
      <c r="E4" s="33"/>
      <c r="F4" s="33" t="s">
        <v>1</v>
      </c>
      <c r="G4" s="33"/>
      <c r="H4" s="33"/>
      <c r="I4" s="33"/>
      <c r="J4" s="33"/>
      <c r="K4" s="33"/>
      <c r="L4" s="33" t="s">
        <v>2</v>
      </c>
      <c r="M4" s="33"/>
      <c r="N4" s="33"/>
      <c r="O4" s="33"/>
      <c r="P4" s="33"/>
      <c r="Q4" s="33"/>
      <c r="R4" s="33" t="s">
        <v>3</v>
      </c>
      <c r="S4" s="33"/>
      <c r="T4" s="33"/>
      <c r="U4" s="34" t="s">
        <v>24</v>
      </c>
    </row>
    <row r="5" spans="1:21" x14ac:dyDescent="0.15">
      <c r="A5" s="33"/>
      <c r="B5" s="33"/>
      <c r="C5" s="33"/>
      <c r="D5" s="33"/>
      <c r="E5" s="33"/>
      <c r="F5" s="33" t="s">
        <v>4</v>
      </c>
      <c r="G5" s="33"/>
      <c r="H5" s="33"/>
      <c r="I5" s="33" t="s">
        <v>5</v>
      </c>
      <c r="J5" s="33"/>
      <c r="K5" s="33"/>
      <c r="L5" s="33" t="s">
        <v>6</v>
      </c>
      <c r="M5" s="33"/>
      <c r="N5" s="33"/>
      <c r="O5" s="33" t="s">
        <v>7</v>
      </c>
      <c r="P5" s="33"/>
      <c r="Q5" s="33"/>
      <c r="R5" s="33" t="s">
        <v>8</v>
      </c>
      <c r="S5" s="33"/>
      <c r="T5" s="33"/>
      <c r="U5" s="35"/>
    </row>
    <row r="6" spans="1:21" x14ac:dyDescent="0.15">
      <c r="A6" s="33"/>
      <c r="B6" s="33"/>
      <c r="C6" s="27" t="s">
        <v>9</v>
      </c>
      <c r="D6" s="27" t="s">
        <v>10</v>
      </c>
      <c r="E6" s="27" t="s">
        <v>11</v>
      </c>
      <c r="F6" s="27" t="s">
        <v>9</v>
      </c>
      <c r="G6" s="27" t="s">
        <v>10</v>
      </c>
      <c r="H6" s="27" t="s">
        <v>12</v>
      </c>
      <c r="I6" s="27" t="s">
        <v>9</v>
      </c>
      <c r="J6" s="27" t="s">
        <v>10</v>
      </c>
      <c r="K6" s="27" t="s">
        <v>12</v>
      </c>
      <c r="L6" s="27" t="s">
        <v>9</v>
      </c>
      <c r="M6" s="27" t="s">
        <v>10</v>
      </c>
      <c r="N6" s="27" t="s">
        <v>12</v>
      </c>
      <c r="O6" s="27" t="s">
        <v>9</v>
      </c>
      <c r="P6" s="27" t="s">
        <v>10</v>
      </c>
      <c r="Q6" s="27" t="s">
        <v>12</v>
      </c>
      <c r="R6" s="27" t="s">
        <v>9</v>
      </c>
      <c r="S6" s="27" t="s">
        <v>10</v>
      </c>
      <c r="T6" s="27" t="s">
        <v>12</v>
      </c>
      <c r="U6" s="35"/>
    </row>
    <row r="7" spans="1:21" ht="36.75" customHeight="1" x14ac:dyDescent="0.15">
      <c r="A7" s="27" t="s">
        <v>13</v>
      </c>
      <c r="B7" s="5">
        <v>20634</v>
      </c>
      <c r="C7" s="5">
        <v>21489</v>
      </c>
      <c r="D7" s="5">
        <v>20880</v>
      </c>
      <c r="E7" s="5">
        <f t="shared" ref="E7:E13" si="0">SUM(C7:D7)</f>
        <v>42369</v>
      </c>
      <c r="F7" s="6">
        <v>11</v>
      </c>
      <c r="G7" s="6">
        <v>10</v>
      </c>
      <c r="H7" s="6">
        <f t="shared" ref="H7:H13" si="1">SUM(F7+G7)</f>
        <v>21</v>
      </c>
      <c r="I7" s="6">
        <v>26</v>
      </c>
      <c r="J7" s="6">
        <v>24</v>
      </c>
      <c r="K7" s="6">
        <f t="shared" ref="K7:K13" si="2">SUM(I7+J7)</f>
        <v>50</v>
      </c>
      <c r="L7" s="6">
        <v>148</v>
      </c>
      <c r="M7" s="6">
        <v>65</v>
      </c>
      <c r="N7" s="6">
        <f t="shared" ref="N7:N13" si="3">SUM(L7+M7)</f>
        <v>213</v>
      </c>
      <c r="O7" s="6">
        <v>95</v>
      </c>
      <c r="P7" s="6">
        <v>63</v>
      </c>
      <c r="Q7" s="6">
        <f t="shared" ref="Q7:Q13" si="4">SUM(O7+P7)</f>
        <v>158</v>
      </c>
      <c r="R7" s="7">
        <v>13</v>
      </c>
      <c r="S7" s="7">
        <v>24</v>
      </c>
      <c r="T7" s="7">
        <f>SUM(R7+S7)</f>
        <v>37</v>
      </c>
      <c r="U7" s="8">
        <f>H7-K7+N7-Q7+T7</f>
        <v>63</v>
      </c>
    </row>
    <row r="8" spans="1:21" ht="36.75" customHeight="1" x14ac:dyDescent="0.15">
      <c r="A8" s="27" t="s">
        <v>25</v>
      </c>
      <c r="B8" s="5">
        <v>28082</v>
      </c>
      <c r="C8" s="5">
        <v>30753</v>
      </c>
      <c r="D8" s="5">
        <v>30719</v>
      </c>
      <c r="E8" s="5">
        <f t="shared" si="0"/>
        <v>61472</v>
      </c>
      <c r="F8" s="6">
        <v>10</v>
      </c>
      <c r="G8" s="6">
        <v>13</v>
      </c>
      <c r="H8" s="6">
        <f t="shared" si="1"/>
        <v>23</v>
      </c>
      <c r="I8" s="6">
        <v>28</v>
      </c>
      <c r="J8" s="6">
        <v>32</v>
      </c>
      <c r="K8" s="6">
        <f t="shared" si="2"/>
        <v>60</v>
      </c>
      <c r="L8" s="6">
        <v>95</v>
      </c>
      <c r="M8" s="6">
        <v>64</v>
      </c>
      <c r="N8" s="6">
        <f t="shared" si="3"/>
        <v>159</v>
      </c>
      <c r="O8" s="6">
        <v>144</v>
      </c>
      <c r="P8" s="6">
        <v>99</v>
      </c>
      <c r="Q8" s="6">
        <f t="shared" si="4"/>
        <v>243</v>
      </c>
      <c r="R8" s="7">
        <v>-16</v>
      </c>
      <c r="S8" s="7">
        <v>-16</v>
      </c>
      <c r="T8" s="7">
        <f t="shared" ref="T8:T9" si="5">SUM(R8+S8)</f>
        <v>-32</v>
      </c>
      <c r="U8" s="8">
        <f>H8-K8+N8-Q8+T8</f>
        <v>-153</v>
      </c>
    </row>
    <row r="9" spans="1:21" ht="36.75" customHeight="1" x14ac:dyDescent="0.15">
      <c r="A9" s="27" t="s">
        <v>14</v>
      </c>
      <c r="B9" s="5">
        <v>10518</v>
      </c>
      <c r="C9" s="5">
        <v>11641</v>
      </c>
      <c r="D9" s="5">
        <v>11474</v>
      </c>
      <c r="E9" s="5">
        <f t="shared" si="0"/>
        <v>23115</v>
      </c>
      <c r="F9" s="6">
        <v>4</v>
      </c>
      <c r="G9" s="6">
        <v>2</v>
      </c>
      <c r="H9" s="6">
        <f t="shared" si="1"/>
        <v>6</v>
      </c>
      <c r="I9" s="6">
        <v>14</v>
      </c>
      <c r="J9" s="6">
        <v>6</v>
      </c>
      <c r="K9" s="6">
        <f t="shared" si="2"/>
        <v>20</v>
      </c>
      <c r="L9" s="6">
        <v>37</v>
      </c>
      <c r="M9" s="6">
        <v>45</v>
      </c>
      <c r="N9" s="6">
        <f t="shared" si="3"/>
        <v>82</v>
      </c>
      <c r="O9" s="6">
        <v>55</v>
      </c>
      <c r="P9" s="6">
        <v>34</v>
      </c>
      <c r="Q9" s="6">
        <f t="shared" si="4"/>
        <v>89</v>
      </c>
      <c r="R9" s="7">
        <v>0</v>
      </c>
      <c r="S9" s="7">
        <v>-2</v>
      </c>
      <c r="T9" s="7">
        <f t="shared" si="5"/>
        <v>-2</v>
      </c>
      <c r="U9" s="8">
        <f t="shared" ref="U9:U13" si="6">H9-K9+N9-Q9+T9</f>
        <v>-23</v>
      </c>
    </row>
    <row r="10" spans="1:21" ht="36.75" customHeight="1" x14ac:dyDescent="0.15">
      <c r="A10" s="27" t="s">
        <v>15</v>
      </c>
      <c r="B10" s="5">
        <v>9414</v>
      </c>
      <c r="C10" s="5">
        <v>10866</v>
      </c>
      <c r="D10" s="5">
        <v>11440</v>
      </c>
      <c r="E10" s="5">
        <f t="shared" si="0"/>
        <v>22306</v>
      </c>
      <c r="F10" s="6">
        <v>4</v>
      </c>
      <c r="G10" s="6">
        <v>6</v>
      </c>
      <c r="H10" s="6">
        <f t="shared" si="1"/>
        <v>10</v>
      </c>
      <c r="I10" s="6">
        <v>7</v>
      </c>
      <c r="J10" s="6">
        <v>8</v>
      </c>
      <c r="K10" s="6">
        <f t="shared" si="2"/>
        <v>15</v>
      </c>
      <c r="L10" s="6">
        <v>29</v>
      </c>
      <c r="M10" s="6">
        <v>31</v>
      </c>
      <c r="N10" s="6">
        <f t="shared" si="3"/>
        <v>60</v>
      </c>
      <c r="O10" s="6">
        <v>36</v>
      </c>
      <c r="P10" s="6">
        <v>22</v>
      </c>
      <c r="Q10" s="6">
        <f t="shared" si="4"/>
        <v>58</v>
      </c>
      <c r="R10" s="7">
        <v>-3</v>
      </c>
      <c r="S10" s="7">
        <v>3</v>
      </c>
      <c r="T10" s="7">
        <f>SUM(R10+S10)</f>
        <v>0</v>
      </c>
      <c r="U10" s="8">
        <f t="shared" si="6"/>
        <v>-3</v>
      </c>
    </row>
    <row r="11" spans="1:21" ht="36.75" customHeight="1" x14ac:dyDescent="0.15">
      <c r="A11" s="27" t="s">
        <v>16</v>
      </c>
      <c r="B11" s="5">
        <v>3671</v>
      </c>
      <c r="C11" s="5">
        <v>4595</v>
      </c>
      <c r="D11" s="5">
        <v>4755</v>
      </c>
      <c r="E11" s="5">
        <f t="shared" si="0"/>
        <v>9350</v>
      </c>
      <c r="F11" s="6">
        <v>2</v>
      </c>
      <c r="G11" s="6">
        <v>2</v>
      </c>
      <c r="H11" s="6">
        <f t="shared" si="1"/>
        <v>4</v>
      </c>
      <c r="I11" s="6">
        <v>5</v>
      </c>
      <c r="J11" s="6">
        <v>4</v>
      </c>
      <c r="K11" s="6">
        <f t="shared" si="2"/>
        <v>9</v>
      </c>
      <c r="L11" s="6">
        <v>8</v>
      </c>
      <c r="M11" s="6">
        <v>8</v>
      </c>
      <c r="N11" s="6">
        <f t="shared" si="3"/>
        <v>16</v>
      </c>
      <c r="O11" s="6">
        <v>19</v>
      </c>
      <c r="P11" s="6">
        <v>16</v>
      </c>
      <c r="Q11" s="6">
        <f t="shared" si="4"/>
        <v>35</v>
      </c>
      <c r="R11" s="7">
        <v>3</v>
      </c>
      <c r="S11" s="7">
        <v>-10</v>
      </c>
      <c r="T11" s="7">
        <f>SUM(R11+S11)</f>
        <v>-7</v>
      </c>
      <c r="U11" s="8">
        <f t="shared" si="6"/>
        <v>-31</v>
      </c>
    </row>
    <row r="12" spans="1:21" ht="36.75" customHeight="1" x14ac:dyDescent="0.15">
      <c r="A12" s="27" t="s">
        <v>17</v>
      </c>
      <c r="B12" s="5">
        <v>437</v>
      </c>
      <c r="C12" s="5">
        <v>487</v>
      </c>
      <c r="D12" s="5">
        <v>542</v>
      </c>
      <c r="E12" s="5">
        <f t="shared" si="0"/>
        <v>1029</v>
      </c>
      <c r="F12" s="6">
        <v>0</v>
      </c>
      <c r="G12" s="6">
        <v>0</v>
      </c>
      <c r="H12" s="6">
        <f t="shared" si="1"/>
        <v>0</v>
      </c>
      <c r="I12" s="6">
        <v>1</v>
      </c>
      <c r="J12" s="6">
        <v>2</v>
      </c>
      <c r="K12" s="6">
        <f t="shared" si="2"/>
        <v>3</v>
      </c>
      <c r="L12" s="6">
        <v>0</v>
      </c>
      <c r="M12" s="6">
        <v>0</v>
      </c>
      <c r="N12" s="6">
        <f t="shared" si="3"/>
        <v>0</v>
      </c>
      <c r="O12" s="6">
        <v>0</v>
      </c>
      <c r="P12" s="6">
        <v>1</v>
      </c>
      <c r="Q12" s="6">
        <f t="shared" si="4"/>
        <v>1</v>
      </c>
      <c r="R12" s="7">
        <v>0</v>
      </c>
      <c r="S12" s="7">
        <v>0</v>
      </c>
      <c r="T12" s="7">
        <f>SUM(R12+S12)</f>
        <v>0</v>
      </c>
      <c r="U12" s="8">
        <f t="shared" si="6"/>
        <v>-4</v>
      </c>
    </row>
    <row r="13" spans="1:21" ht="36.75" customHeight="1" thickBot="1" x14ac:dyDescent="0.2">
      <c r="A13" s="10" t="s">
        <v>20</v>
      </c>
      <c r="B13" s="11">
        <v>5138</v>
      </c>
      <c r="C13" s="11">
        <v>6461</v>
      </c>
      <c r="D13" s="11">
        <v>6753</v>
      </c>
      <c r="E13" s="5">
        <f t="shared" si="0"/>
        <v>13214</v>
      </c>
      <c r="F13" s="12">
        <v>0</v>
      </c>
      <c r="G13" s="12">
        <v>3</v>
      </c>
      <c r="H13" s="12">
        <f t="shared" si="1"/>
        <v>3</v>
      </c>
      <c r="I13" s="12">
        <v>9</v>
      </c>
      <c r="J13" s="12">
        <v>5</v>
      </c>
      <c r="K13" s="12">
        <f t="shared" si="2"/>
        <v>14</v>
      </c>
      <c r="L13" s="12">
        <v>15</v>
      </c>
      <c r="M13" s="12">
        <v>12</v>
      </c>
      <c r="N13" s="12">
        <f t="shared" si="3"/>
        <v>27</v>
      </c>
      <c r="O13" s="12">
        <v>26</v>
      </c>
      <c r="P13" s="12">
        <v>20</v>
      </c>
      <c r="Q13" s="12">
        <f t="shared" si="4"/>
        <v>46</v>
      </c>
      <c r="R13" s="13">
        <v>3</v>
      </c>
      <c r="S13" s="13">
        <v>1</v>
      </c>
      <c r="T13" s="7">
        <f t="shared" ref="T13" si="7">SUM(R13+S13)</f>
        <v>4</v>
      </c>
      <c r="U13" s="8">
        <f t="shared" si="6"/>
        <v>-26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77894</v>
      </c>
      <c r="C14" s="23">
        <f>SUM(C7:C13)</f>
        <v>86292</v>
      </c>
      <c r="D14" s="23">
        <f>SUM(D7:D13)</f>
        <v>86563</v>
      </c>
      <c r="E14" s="20">
        <f>C14+D14</f>
        <v>172855</v>
      </c>
      <c r="F14" s="20">
        <f>SUM(F7:F13)</f>
        <v>31</v>
      </c>
      <c r="G14" s="20">
        <f>SUM(G7:G13)</f>
        <v>36</v>
      </c>
      <c r="H14" s="20">
        <f t="shared" ref="H14" si="8">SUM(F14+G14)</f>
        <v>67</v>
      </c>
      <c r="I14" s="20">
        <f t="shared" ref="I14:Q14" si="9">SUM(I7:I13)</f>
        <v>90</v>
      </c>
      <c r="J14" s="20">
        <f t="shared" si="9"/>
        <v>81</v>
      </c>
      <c r="K14" s="20">
        <f t="shared" si="9"/>
        <v>171</v>
      </c>
      <c r="L14" s="20">
        <f>SUM(L7:L13)</f>
        <v>332</v>
      </c>
      <c r="M14" s="20">
        <f t="shared" si="9"/>
        <v>225</v>
      </c>
      <c r="N14" s="20">
        <f>SUM(N7:N13)</f>
        <v>557</v>
      </c>
      <c r="O14" s="20">
        <f t="shared" si="9"/>
        <v>375</v>
      </c>
      <c r="P14" s="20">
        <f t="shared" si="9"/>
        <v>255</v>
      </c>
      <c r="Q14" s="20">
        <f t="shared" si="9"/>
        <v>630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-177</v>
      </c>
    </row>
    <row r="15" spans="1:21" ht="36.75" customHeight="1" thickTop="1" x14ac:dyDescent="0.15">
      <c r="A15" s="14" t="s">
        <v>19</v>
      </c>
      <c r="B15" s="25">
        <f>B14-B16</f>
        <v>100</v>
      </c>
      <c r="C15" s="25">
        <f>C14-C16</f>
        <v>-102</v>
      </c>
      <c r="D15" s="25">
        <f>D14-D16</f>
        <v>-75</v>
      </c>
      <c r="E15" s="25">
        <f>C15+D15</f>
        <v>-177</v>
      </c>
      <c r="F15" s="36">
        <f>H14-K14</f>
        <v>-104</v>
      </c>
      <c r="G15" s="37"/>
      <c r="H15" s="37"/>
      <c r="I15" s="37"/>
      <c r="J15" s="37"/>
      <c r="K15" s="38"/>
      <c r="L15" s="36">
        <f>N14-Q14</f>
        <v>-73</v>
      </c>
      <c r="M15" s="37"/>
      <c r="N15" s="37"/>
      <c r="O15" s="37"/>
      <c r="P15" s="37"/>
      <c r="Q15" s="38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2">
        <v>77794</v>
      </c>
      <c r="C16" s="24">
        <v>86394</v>
      </c>
      <c r="D16" s="24">
        <v>86638</v>
      </c>
      <c r="E16" s="22">
        <v>173032</v>
      </c>
      <c r="G16" s="39" t="s">
        <v>39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x14ac:dyDescent="0.15">
      <c r="A17" s="3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1:21" x14ac:dyDescent="0.15">
      <c r="A18" s="3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</row>
    <row r="19" spans="1:21" x14ac:dyDescent="0.15"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scale="8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showGridLines="0" topLeftCell="A11" zoomScale="85" zoomScaleNormal="85" workbookViewId="0">
      <selection activeCell="B14" sqref="B14:E14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32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3" spans="1:21" x14ac:dyDescent="0.15">
      <c r="Q3" s="3"/>
      <c r="U3" s="4" t="s">
        <v>30</v>
      </c>
    </row>
    <row r="4" spans="1:21" x14ac:dyDescent="0.15">
      <c r="A4" s="33"/>
      <c r="B4" s="33" t="s">
        <v>0</v>
      </c>
      <c r="C4" s="33" t="s">
        <v>22</v>
      </c>
      <c r="D4" s="33"/>
      <c r="E4" s="33"/>
      <c r="F4" s="33" t="s">
        <v>1</v>
      </c>
      <c r="G4" s="33"/>
      <c r="H4" s="33"/>
      <c r="I4" s="33"/>
      <c r="J4" s="33"/>
      <c r="K4" s="33"/>
      <c r="L4" s="33" t="s">
        <v>2</v>
      </c>
      <c r="M4" s="33"/>
      <c r="N4" s="33"/>
      <c r="O4" s="33"/>
      <c r="P4" s="33"/>
      <c r="Q4" s="33"/>
      <c r="R4" s="33" t="s">
        <v>3</v>
      </c>
      <c r="S4" s="33"/>
      <c r="T4" s="33"/>
      <c r="U4" s="34" t="s">
        <v>24</v>
      </c>
    </row>
    <row r="5" spans="1:21" x14ac:dyDescent="0.15">
      <c r="A5" s="33"/>
      <c r="B5" s="33"/>
      <c r="C5" s="33"/>
      <c r="D5" s="33"/>
      <c r="E5" s="33"/>
      <c r="F5" s="33" t="s">
        <v>4</v>
      </c>
      <c r="G5" s="33"/>
      <c r="H5" s="33"/>
      <c r="I5" s="33" t="s">
        <v>5</v>
      </c>
      <c r="J5" s="33"/>
      <c r="K5" s="33"/>
      <c r="L5" s="33" t="s">
        <v>6</v>
      </c>
      <c r="M5" s="33"/>
      <c r="N5" s="33"/>
      <c r="O5" s="33" t="s">
        <v>7</v>
      </c>
      <c r="P5" s="33"/>
      <c r="Q5" s="33"/>
      <c r="R5" s="33" t="s">
        <v>8</v>
      </c>
      <c r="S5" s="33"/>
      <c r="T5" s="33"/>
      <c r="U5" s="35"/>
    </row>
    <row r="6" spans="1:21" x14ac:dyDescent="0.15">
      <c r="A6" s="33"/>
      <c r="B6" s="33"/>
      <c r="C6" s="27" t="s">
        <v>9</v>
      </c>
      <c r="D6" s="27" t="s">
        <v>10</v>
      </c>
      <c r="E6" s="27" t="s">
        <v>11</v>
      </c>
      <c r="F6" s="27" t="s">
        <v>9</v>
      </c>
      <c r="G6" s="27" t="s">
        <v>10</v>
      </c>
      <c r="H6" s="27" t="s">
        <v>12</v>
      </c>
      <c r="I6" s="27" t="s">
        <v>9</v>
      </c>
      <c r="J6" s="27" t="s">
        <v>10</v>
      </c>
      <c r="K6" s="27" t="s">
        <v>12</v>
      </c>
      <c r="L6" s="27" t="s">
        <v>9</v>
      </c>
      <c r="M6" s="27" t="s">
        <v>10</v>
      </c>
      <c r="N6" s="27" t="s">
        <v>12</v>
      </c>
      <c r="O6" s="27" t="s">
        <v>9</v>
      </c>
      <c r="P6" s="27" t="s">
        <v>10</v>
      </c>
      <c r="Q6" s="27" t="s">
        <v>12</v>
      </c>
      <c r="R6" s="27" t="s">
        <v>9</v>
      </c>
      <c r="S6" s="27" t="s">
        <v>10</v>
      </c>
      <c r="T6" s="27" t="s">
        <v>12</v>
      </c>
      <c r="U6" s="35"/>
    </row>
    <row r="7" spans="1:21" ht="36.75" customHeight="1" x14ac:dyDescent="0.15">
      <c r="A7" s="27" t="s">
        <v>13</v>
      </c>
      <c r="B7" s="5">
        <v>20530</v>
      </c>
      <c r="C7" s="5">
        <v>21438</v>
      </c>
      <c r="D7" s="5">
        <v>20868</v>
      </c>
      <c r="E7" s="5">
        <f t="shared" ref="E7:E13" si="0">SUM(C7:D7)</f>
        <v>42306</v>
      </c>
      <c r="F7" s="6">
        <v>9</v>
      </c>
      <c r="G7" s="6">
        <v>6</v>
      </c>
      <c r="H7" s="6">
        <f t="shared" ref="H7:H13" si="1">SUM(F7+G7)</f>
        <v>15</v>
      </c>
      <c r="I7" s="6">
        <v>27</v>
      </c>
      <c r="J7" s="6">
        <v>20</v>
      </c>
      <c r="K7" s="6">
        <f t="shared" ref="K7:K13" si="2">SUM(I7+J7)</f>
        <v>47</v>
      </c>
      <c r="L7" s="6">
        <v>214</v>
      </c>
      <c r="M7" s="6">
        <v>103</v>
      </c>
      <c r="N7" s="6">
        <f t="shared" ref="N7:N13" si="3">SUM(L7+M7)</f>
        <v>317</v>
      </c>
      <c r="O7" s="6">
        <v>213</v>
      </c>
      <c r="P7" s="6">
        <v>136</v>
      </c>
      <c r="Q7" s="6">
        <f t="shared" ref="Q7:Q13" si="4">SUM(O7+P7)</f>
        <v>349</v>
      </c>
      <c r="R7" s="7">
        <v>-18</v>
      </c>
      <c r="S7" s="7">
        <v>2</v>
      </c>
      <c r="T7" s="7">
        <f>SUM(R7+S7)</f>
        <v>-16</v>
      </c>
      <c r="U7" s="8">
        <f>H7-K7+N7-Q7+T7</f>
        <v>-80</v>
      </c>
    </row>
    <row r="8" spans="1:21" ht="36.75" customHeight="1" x14ac:dyDescent="0.15">
      <c r="A8" s="27" t="s">
        <v>25</v>
      </c>
      <c r="B8" s="5">
        <v>28096</v>
      </c>
      <c r="C8" s="5">
        <v>30836</v>
      </c>
      <c r="D8" s="5">
        <v>30789</v>
      </c>
      <c r="E8" s="5">
        <f t="shared" si="0"/>
        <v>61625</v>
      </c>
      <c r="F8" s="6">
        <v>20</v>
      </c>
      <c r="G8" s="6">
        <v>11</v>
      </c>
      <c r="H8" s="6">
        <f t="shared" si="1"/>
        <v>31</v>
      </c>
      <c r="I8" s="6">
        <v>45</v>
      </c>
      <c r="J8" s="6">
        <v>40</v>
      </c>
      <c r="K8" s="6">
        <f t="shared" si="2"/>
        <v>85</v>
      </c>
      <c r="L8" s="6">
        <v>184</v>
      </c>
      <c r="M8" s="6">
        <v>103</v>
      </c>
      <c r="N8" s="6">
        <f t="shared" si="3"/>
        <v>287</v>
      </c>
      <c r="O8" s="6">
        <v>259</v>
      </c>
      <c r="P8" s="6">
        <v>175</v>
      </c>
      <c r="Q8" s="6">
        <f t="shared" si="4"/>
        <v>434</v>
      </c>
      <c r="R8" s="7">
        <v>19</v>
      </c>
      <c r="S8" s="7">
        <v>-6</v>
      </c>
      <c r="T8" s="7">
        <f t="shared" ref="T8:T9" si="5">SUM(R8+S8)</f>
        <v>13</v>
      </c>
      <c r="U8" s="8">
        <f>H8-K8+N8-Q8+T8</f>
        <v>-188</v>
      </c>
    </row>
    <row r="9" spans="1:21" ht="36.75" customHeight="1" x14ac:dyDescent="0.15">
      <c r="A9" s="27" t="s">
        <v>14</v>
      </c>
      <c r="B9" s="5">
        <v>10509</v>
      </c>
      <c r="C9" s="5">
        <v>11669</v>
      </c>
      <c r="D9" s="5">
        <v>11469</v>
      </c>
      <c r="E9" s="5">
        <f t="shared" si="0"/>
        <v>23138</v>
      </c>
      <c r="F9" s="6">
        <v>4</v>
      </c>
      <c r="G9" s="6">
        <v>6</v>
      </c>
      <c r="H9" s="6">
        <f t="shared" si="1"/>
        <v>10</v>
      </c>
      <c r="I9" s="6">
        <v>11</v>
      </c>
      <c r="J9" s="6">
        <v>18</v>
      </c>
      <c r="K9" s="6">
        <f t="shared" si="2"/>
        <v>29</v>
      </c>
      <c r="L9" s="6">
        <v>68</v>
      </c>
      <c r="M9" s="6">
        <v>33</v>
      </c>
      <c r="N9" s="6">
        <f t="shared" si="3"/>
        <v>101</v>
      </c>
      <c r="O9" s="6">
        <v>79</v>
      </c>
      <c r="P9" s="6">
        <v>58</v>
      </c>
      <c r="Q9" s="6">
        <f t="shared" si="4"/>
        <v>137</v>
      </c>
      <c r="R9" s="7">
        <v>-12</v>
      </c>
      <c r="S9" s="7">
        <v>2</v>
      </c>
      <c r="T9" s="7">
        <f t="shared" si="5"/>
        <v>-10</v>
      </c>
      <c r="U9" s="8">
        <f t="shared" ref="U9:U13" si="6">H9-K9+N9-Q9+T9</f>
        <v>-65</v>
      </c>
    </row>
    <row r="10" spans="1:21" ht="36.75" customHeight="1" x14ac:dyDescent="0.15">
      <c r="A10" s="27" t="s">
        <v>15</v>
      </c>
      <c r="B10" s="5">
        <v>9393</v>
      </c>
      <c r="C10" s="5">
        <v>10879</v>
      </c>
      <c r="D10" s="5">
        <v>11430</v>
      </c>
      <c r="E10" s="5">
        <f t="shared" si="0"/>
        <v>22309</v>
      </c>
      <c r="F10" s="6">
        <v>11</v>
      </c>
      <c r="G10" s="6">
        <v>10</v>
      </c>
      <c r="H10" s="6">
        <f t="shared" si="1"/>
        <v>21</v>
      </c>
      <c r="I10" s="6">
        <v>9</v>
      </c>
      <c r="J10" s="6">
        <v>10</v>
      </c>
      <c r="K10" s="6">
        <f t="shared" si="2"/>
        <v>19</v>
      </c>
      <c r="L10" s="6">
        <v>36</v>
      </c>
      <c r="M10" s="6">
        <v>29</v>
      </c>
      <c r="N10" s="6">
        <f t="shared" si="3"/>
        <v>65</v>
      </c>
      <c r="O10" s="6">
        <v>68</v>
      </c>
      <c r="P10" s="6">
        <v>60</v>
      </c>
      <c r="Q10" s="6">
        <f t="shared" si="4"/>
        <v>128</v>
      </c>
      <c r="R10" s="7">
        <v>4</v>
      </c>
      <c r="S10" s="7">
        <v>6</v>
      </c>
      <c r="T10" s="7">
        <f>SUM(R10+S10)</f>
        <v>10</v>
      </c>
      <c r="U10" s="8">
        <f t="shared" si="6"/>
        <v>-51</v>
      </c>
    </row>
    <row r="11" spans="1:21" ht="36.75" customHeight="1" x14ac:dyDescent="0.15">
      <c r="A11" s="27" t="s">
        <v>16</v>
      </c>
      <c r="B11" s="5">
        <v>3690</v>
      </c>
      <c r="C11" s="5">
        <v>4606</v>
      </c>
      <c r="D11" s="5">
        <v>4775</v>
      </c>
      <c r="E11" s="5">
        <f t="shared" si="0"/>
        <v>9381</v>
      </c>
      <c r="F11" s="6">
        <v>6</v>
      </c>
      <c r="G11" s="6">
        <v>4</v>
      </c>
      <c r="H11" s="6">
        <f t="shared" si="1"/>
        <v>10</v>
      </c>
      <c r="I11" s="6">
        <v>3</v>
      </c>
      <c r="J11" s="6">
        <v>1</v>
      </c>
      <c r="K11" s="6">
        <f t="shared" si="2"/>
        <v>4</v>
      </c>
      <c r="L11" s="6">
        <v>22</v>
      </c>
      <c r="M11" s="6">
        <v>17</v>
      </c>
      <c r="N11" s="6">
        <f t="shared" si="3"/>
        <v>39</v>
      </c>
      <c r="O11" s="6">
        <v>24</v>
      </c>
      <c r="P11" s="6">
        <v>26</v>
      </c>
      <c r="Q11" s="6">
        <f t="shared" si="4"/>
        <v>50</v>
      </c>
      <c r="R11" s="7">
        <v>8</v>
      </c>
      <c r="S11" s="7">
        <v>-1</v>
      </c>
      <c r="T11" s="7">
        <f>SUM(R11+S11)</f>
        <v>7</v>
      </c>
      <c r="U11" s="8">
        <f t="shared" si="6"/>
        <v>2</v>
      </c>
    </row>
    <row r="12" spans="1:21" ht="36.75" customHeight="1" x14ac:dyDescent="0.15">
      <c r="A12" s="27" t="s">
        <v>17</v>
      </c>
      <c r="B12" s="5">
        <v>436</v>
      </c>
      <c r="C12" s="5">
        <v>488</v>
      </c>
      <c r="D12" s="5">
        <v>545</v>
      </c>
      <c r="E12" s="5">
        <f t="shared" si="0"/>
        <v>1033</v>
      </c>
      <c r="F12" s="6">
        <v>0</v>
      </c>
      <c r="G12" s="6">
        <v>0</v>
      </c>
      <c r="H12" s="6">
        <f t="shared" si="1"/>
        <v>0</v>
      </c>
      <c r="I12" s="6">
        <v>2</v>
      </c>
      <c r="J12" s="6">
        <v>2</v>
      </c>
      <c r="K12" s="6">
        <f t="shared" si="2"/>
        <v>4</v>
      </c>
      <c r="L12" s="6">
        <v>2</v>
      </c>
      <c r="M12" s="6">
        <v>3</v>
      </c>
      <c r="N12" s="6">
        <f t="shared" si="3"/>
        <v>5</v>
      </c>
      <c r="O12" s="6">
        <v>0</v>
      </c>
      <c r="P12" s="6">
        <v>1</v>
      </c>
      <c r="Q12" s="6">
        <f t="shared" si="4"/>
        <v>1</v>
      </c>
      <c r="R12" s="7">
        <v>1</v>
      </c>
      <c r="S12" s="7">
        <v>2</v>
      </c>
      <c r="T12" s="7">
        <f>SUM(R12+S12)</f>
        <v>3</v>
      </c>
      <c r="U12" s="8">
        <f t="shared" si="6"/>
        <v>3</v>
      </c>
    </row>
    <row r="13" spans="1:21" ht="36.75" customHeight="1" thickBot="1" x14ac:dyDescent="0.2">
      <c r="A13" s="10" t="s">
        <v>20</v>
      </c>
      <c r="B13" s="11">
        <v>5140</v>
      </c>
      <c r="C13" s="11">
        <v>6478</v>
      </c>
      <c r="D13" s="11">
        <v>6762</v>
      </c>
      <c r="E13" s="5">
        <f t="shared" si="0"/>
        <v>13240</v>
      </c>
      <c r="F13" s="12">
        <v>6</v>
      </c>
      <c r="G13" s="12">
        <v>0</v>
      </c>
      <c r="H13" s="12">
        <f t="shared" si="1"/>
        <v>6</v>
      </c>
      <c r="I13" s="12">
        <v>6</v>
      </c>
      <c r="J13" s="12">
        <v>5</v>
      </c>
      <c r="K13" s="12">
        <f t="shared" si="2"/>
        <v>11</v>
      </c>
      <c r="L13" s="12">
        <v>19</v>
      </c>
      <c r="M13" s="12">
        <v>16</v>
      </c>
      <c r="N13" s="12">
        <f t="shared" si="3"/>
        <v>35</v>
      </c>
      <c r="O13" s="12">
        <v>38</v>
      </c>
      <c r="P13" s="12">
        <v>41</v>
      </c>
      <c r="Q13" s="12">
        <f t="shared" si="4"/>
        <v>79</v>
      </c>
      <c r="R13" s="13">
        <v>-2</v>
      </c>
      <c r="S13" s="13">
        <v>-5</v>
      </c>
      <c r="T13" s="7">
        <f t="shared" ref="T13" si="7">SUM(R13+S13)</f>
        <v>-7</v>
      </c>
      <c r="U13" s="8">
        <f t="shared" si="6"/>
        <v>-56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77794</v>
      </c>
      <c r="C14" s="23">
        <f>SUM(C7:C13)</f>
        <v>86394</v>
      </c>
      <c r="D14" s="23">
        <f>SUM(D7:D13)</f>
        <v>86638</v>
      </c>
      <c r="E14" s="20">
        <f>C14+D14</f>
        <v>173032</v>
      </c>
      <c r="F14" s="20">
        <f>SUM(F7:F13)</f>
        <v>56</v>
      </c>
      <c r="G14" s="20">
        <f>SUM(G7:G13)</f>
        <v>37</v>
      </c>
      <c r="H14" s="20">
        <f t="shared" ref="H14" si="8">SUM(F14+G14)</f>
        <v>93</v>
      </c>
      <c r="I14" s="20">
        <f t="shared" ref="I14:Q14" si="9">SUM(I7:I13)</f>
        <v>103</v>
      </c>
      <c r="J14" s="20">
        <f t="shared" si="9"/>
        <v>96</v>
      </c>
      <c r="K14" s="20">
        <f t="shared" si="9"/>
        <v>199</v>
      </c>
      <c r="L14" s="20">
        <f>SUM(L7:L13)</f>
        <v>545</v>
      </c>
      <c r="M14" s="20">
        <f t="shared" si="9"/>
        <v>304</v>
      </c>
      <c r="N14" s="20">
        <f>SUM(N7:N13)</f>
        <v>849</v>
      </c>
      <c r="O14" s="20">
        <f t="shared" si="9"/>
        <v>681</v>
      </c>
      <c r="P14" s="20">
        <f t="shared" si="9"/>
        <v>497</v>
      </c>
      <c r="Q14" s="20">
        <f t="shared" si="9"/>
        <v>1178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-435</v>
      </c>
    </row>
    <row r="15" spans="1:21" ht="36.75" customHeight="1" thickTop="1" x14ac:dyDescent="0.15">
      <c r="A15" s="14" t="s">
        <v>19</v>
      </c>
      <c r="B15" s="25">
        <f>B14-B16</f>
        <v>170</v>
      </c>
      <c r="C15" s="25">
        <f>C14-C16</f>
        <v>-183</v>
      </c>
      <c r="D15" s="25">
        <f>D14-D16</f>
        <v>-252</v>
      </c>
      <c r="E15" s="25">
        <f>C15+D15</f>
        <v>-435</v>
      </c>
      <c r="F15" s="36">
        <f>H14-K14</f>
        <v>-106</v>
      </c>
      <c r="G15" s="37"/>
      <c r="H15" s="37"/>
      <c r="I15" s="37"/>
      <c r="J15" s="37"/>
      <c r="K15" s="38"/>
      <c r="L15" s="36">
        <f>N14-Q14</f>
        <v>-329</v>
      </c>
      <c r="M15" s="37"/>
      <c r="N15" s="37"/>
      <c r="O15" s="37"/>
      <c r="P15" s="37"/>
      <c r="Q15" s="38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2">
        <v>77624</v>
      </c>
      <c r="C16" s="24">
        <v>86577</v>
      </c>
      <c r="D16" s="24">
        <v>86890</v>
      </c>
      <c r="E16" s="22">
        <v>173467</v>
      </c>
      <c r="G16" s="39" t="s">
        <v>39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x14ac:dyDescent="0.15">
      <c r="A17" s="3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1:21" x14ac:dyDescent="0.15">
      <c r="A18" s="3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</row>
    <row r="19" spans="1:21" x14ac:dyDescent="0.15"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scale="8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showGridLines="0" topLeftCell="A9" zoomScale="85" zoomScaleNormal="85" workbookViewId="0">
      <selection activeCell="B14" sqref="B14:E14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32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3" spans="1:21" x14ac:dyDescent="0.15">
      <c r="Q3" s="3"/>
      <c r="U3" s="4" t="s">
        <v>29</v>
      </c>
    </row>
    <row r="4" spans="1:21" x14ac:dyDescent="0.15">
      <c r="A4" s="33"/>
      <c r="B4" s="33" t="s">
        <v>0</v>
      </c>
      <c r="C4" s="33" t="s">
        <v>22</v>
      </c>
      <c r="D4" s="33"/>
      <c r="E4" s="33"/>
      <c r="F4" s="33" t="s">
        <v>1</v>
      </c>
      <c r="G4" s="33"/>
      <c r="H4" s="33"/>
      <c r="I4" s="33"/>
      <c r="J4" s="33"/>
      <c r="K4" s="33"/>
      <c r="L4" s="33" t="s">
        <v>2</v>
      </c>
      <c r="M4" s="33"/>
      <c r="N4" s="33"/>
      <c r="O4" s="33"/>
      <c r="P4" s="33"/>
      <c r="Q4" s="33"/>
      <c r="R4" s="33" t="s">
        <v>3</v>
      </c>
      <c r="S4" s="33"/>
      <c r="T4" s="33"/>
      <c r="U4" s="34" t="s">
        <v>24</v>
      </c>
    </row>
    <row r="5" spans="1:21" x14ac:dyDescent="0.15">
      <c r="A5" s="33"/>
      <c r="B5" s="33"/>
      <c r="C5" s="33"/>
      <c r="D5" s="33"/>
      <c r="E5" s="33"/>
      <c r="F5" s="33" t="s">
        <v>4</v>
      </c>
      <c r="G5" s="33"/>
      <c r="H5" s="33"/>
      <c r="I5" s="33" t="s">
        <v>5</v>
      </c>
      <c r="J5" s="33"/>
      <c r="K5" s="33"/>
      <c r="L5" s="33" t="s">
        <v>6</v>
      </c>
      <c r="M5" s="33"/>
      <c r="N5" s="33"/>
      <c r="O5" s="33" t="s">
        <v>7</v>
      </c>
      <c r="P5" s="33"/>
      <c r="Q5" s="33"/>
      <c r="R5" s="33" t="s">
        <v>8</v>
      </c>
      <c r="S5" s="33"/>
      <c r="T5" s="33"/>
      <c r="U5" s="35"/>
    </row>
    <row r="6" spans="1:21" x14ac:dyDescent="0.15">
      <c r="A6" s="33"/>
      <c r="B6" s="33"/>
      <c r="C6" s="27" t="s">
        <v>9</v>
      </c>
      <c r="D6" s="27" t="s">
        <v>10</v>
      </c>
      <c r="E6" s="27" t="s">
        <v>11</v>
      </c>
      <c r="F6" s="27" t="s">
        <v>9</v>
      </c>
      <c r="G6" s="27" t="s">
        <v>10</v>
      </c>
      <c r="H6" s="27" t="s">
        <v>12</v>
      </c>
      <c r="I6" s="27" t="s">
        <v>9</v>
      </c>
      <c r="J6" s="27" t="s">
        <v>10</v>
      </c>
      <c r="K6" s="27" t="s">
        <v>12</v>
      </c>
      <c r="L6" s="27" t="s">
        <v>9</v>
      </c>
      <c r="M6" s="27" t="s">
        <v>10</v>
      </c>
      <c r="N6" s="27" t="s">
        <v>12</v>
      </c>
      <c r="O6" s="27" t="s">
        <v>9</v>
      </c>
      <c r="P6" s="27" t="s">
        <v>10</v>
      </c>
      <c r="Q6" s="27" t="s">
        <v>12</v>
      </c>
      <c r="R6" s="27" t="s">
        <v>9</v>
      </c>
      <c r="S6" s="27" t="s">
        <v>10</v>
      </c>
      <c r="T6" s="27" t="s">
        <v>12</v>
      </c>
      <c r="U6" s="35"/>
    </row>
    <row r="7" spans="1:21" ht="36.75" customHeight="1" x14ac:dyDescent="0.15">
      <c r="A7" s="27" t="s">
        <v>13</v>
      </c>
      <c r="B7" s="5">
        <v>20482</v>
      </c>
      <c r="C7" s="5">
        <v>21473</v>
      </c>
      <c r="D7" s="5">
        <v>20913</v>
      </c>
      <c r="E7" s="5">
        <f t="shared" ref="E7:E13" si="0">SUM(C7:D7)</f>
        <v>42386</v>
      </c>
      <c r="F7" s="6">
        <v>4</v>
      </c>
      <c r="G7" s="6">
        <v>4</v>
      </c>
      <c r="H7" s="6">
        <f t="shared" ref="H7:H13" si="1">SUM(F7+G7)</f>
        <v>8</v>
      </c>
      <c r="I7" s="6">
        <v>19</v>
      </c>
      <c r="J7" s="6">
        <v>19</v>
      </c>
      <c r="K7" s="6">
        <f t="shared" ref="K7:K13" si="2">SUM(I7+J7)</f>
        <v>38</v>
      </c>
      <c r="L7" s="6">
        <v>44</v>
      </c>
      <c r="M7" s="6">
        <v>29</v>
      </c>
      <c r="N7" s="6">
        <f t="shared" ref="N7:N13" si="3">SUM(L7+M7)</f>
        <v>73</v>
      </c>
      <c r="O7" s="6">
        <v>69</v>
      </c>
      <c r="P7" s="6">
        <v>33</v>
      </c>
      <c r="Q7" s="6">
        <f t="shared" ref="Q7:Q13" si="4">SUM(O7+P7)</f>
        <v>102</v>
      </c>
      <c r="R7" s="7">
        <v>-13</v>
      </c>
      <c r="S7" s="7">
        <v>9</v>
      </c>
      <c r="T7" s="7">
        <f>SUM(R7+S7)</f>
        <v>-4</v>
      </c>
      <c r="U7" s="8">
        <f>H7-K7+N7-Q7+T7</f>
        <v>-63</v>
      </c>
    </row>
    <row r="8" spans="1:21" ht="36.75" customHeight="1" x14ac:dyDescent="0.15">
      <c r="A8" s="27" t="s">
        <v>25</v>
      </c>
      <c r="B8" s="5">
        <v>28029</v>
      </c>
      <c r="C8" s="5">
        <v>30917</v>
      </c>
      <c r="D8" s="5">
        <v>30896</v>
      </c>
      <c r="E8" s="5">
        <f t="shared" si="0"/>
        <v>61813</v>
      </c>
      <c r="F8" s="6">
        <v>14</v>
      </c>
      <c r="G8" s="6">
        <v>17</v>
      </c>
      <c r="H8" s="6">
        <f t="shared" si="1"/>
        <v>31</v>
      </c>
      <c r="I8" s="6">
        <v>36</v>
      </c>
      <c r="J8" s="6">
        <v>25</v>
      </c>
      <c r="K8" s="6">
        <f t="shared" si="2"/>
        <v>61</v>
      </c>
      <c r="L8" s="6">
        <v>47</v>
      </c>
      <c r="M8" s="6">
        <v>35</v>
      </c>
      <c r="N8" s="6">
        <f t="shared" si="3"/>
        <v>82</v>
      </c>
      <c r="O8" s="6">
        <v>70</v>
      </c>
      <c r="P8" s="6">
        <v>64</v>
      </c>
      <c r="Q8" s="6">
        <f t="shared" si="4"/>
        <v>134</v>
      </c>
      <c r="R8" s="7">
        <v>15</v>
      </c>
      <c r="S8" s="7">
        <v>-7</v>
      </c>
      <c r="T8" s="7">
        <f t="shared" ref="T8:T9" si="5">SUM(R8+S8)</f>
        <v>8</v>
      </c>
      <c r="U8" s="8">
        <f>H8-K8+N8-Q8+T8</f>
        <v>-74</v>
      </c>
    </row>
    <row r="9" spans="1:21" ht="36.75" customHeight="1" x14ac:dyDescent="0.15">
      <c r="A9" s="27" t="s">
        <v>14</v>
      </c>
      <c r="B9" s="5">
        <v>10492</v>
      </c>
      <c r="C9" s="5">
        <v>11699</v>
      </c>
      <c r="D9" s="5">
        <v>11504</v>
      </c>
      <c r="E9" s="5">
        <f t="shared" si="0"/>
        <v>23203</v>
      </c>
      <c r="F9" s="6">
        <v>4</v>
      </c>
      <c r="G9" s="6">
        <v>3</v>
      </c>
      <c r="H9" s="6">
        <f t="shared" si="1"/>
        <v>7</v>
      </c>
      <c r="I9" s="6">
        <v>10</v>
      </c>
      <c r="J9" s="6">
        <v>17</v>
      </c>
      <c r="K9" s="6">
        <f t="shared" si="2"/>
        <v>27</v>
      </c>
      <c r="L9" s="6">
        <v>30</v>
      </c>
      <c r="M9" s="6">
        <v>16</v>
      </c>
      <c r="N9" s="6">
        <f t="shared" si="3"/>
        <v>46</v>
      </c>
      <c r="O9" s="6">
        <v>28</v>
      </c>
      <c r="P9" s="6">
        <v>28</v>
      </c>
      <c r="Q9" s="6">
        <f t="shared" si="4"/>
        <v>56</v>
      </c>
      <c r="R9" s="7">
        <v>1</v>
      </c>
      <c r="S9" s="7">
        <v>-6</v>
      </c>
      <c r="T9" s="7">
        <f t="shared" si="5"/>
        <v>-5</v>
      </c>
      <c r="U9" s="8">
        <f t="shared" ref="U9:U13" si="6">H9-K9+N9-Q9+T9</f>
        <v>-35</v>
      </c>
    </row>
    <row r="10" spans="1:21" ht="36.75" customHeight="1" x14ac:dyDescent="0.15">
      <c r="A10" s="27" t="s">
        <v>15</v>
      </c>
      <c r="B10" s="5">
        <v>9389</v>
      </c>
      <c r="C10" s="5">
        <v>10905</v>
      </c>
      <c r="D10" s="5">
        <v>11455</v>
      </c>
      <c r="E10" s="5">
        <f t="shared" si="0"/>
        <v>22360</v>
      </c>
      <c r="F10" s="6">
        <v>4</v>
      </c>
      <c r="G10" s="6">
        <v>3</v>
      </c>
      <c r="H10" s="6">
        <f t="shared" si="1"/>
        <v>7</v>
      </c>
      <c r="I10" s="6">
        <v>9</v>
      </c>
      <c r="J10" s="6">
        <v>13</v>
      </c>
      <c r="K10" s="6">
        <f t="shared" si="2"/>
        <v>22</v>
      </c>
      <c r="L10" s="6">
        <v>24</v>
      </c>
      <c r="M10" s="6">
        <v>27</v>
      </c>
      <c r="N10" s="6">
        <f t="shared" si="3"/>
        <v>51</v>
      </c>
      <c r="O10" s="6">
        <v>17</v>
      </c>
      <c r="P10" s="6">
        <v>16</v>
      </c>
      <c r="Q10" s="6">
        <f t="shared" si="4"/>
        <v>33</v>
      </c>
      <c r="R10" s="7">
        <v>-4</v>
      </c>
      <c r="S10" s="7">
        <v>7</v>
      </c>
      <c r="T10" s="7">
        <f>SUM(R10+S10)</f>
        <v>3</v>
      </c>
      <c r="U10" s="8">
        <f t="shared" si="6"/>
        <v>6</v>
      </c>
    </row>
    <row r="11" spans="1:21" ht="36.75" customHeight="1" x14ac:dyDescent="0.15">
      <c r="A11" s="27" t="s">
        <v>16</v>
      </c>
      <c r="B11" s="5">
        <v>3672</v>
      </c>
      <c r="C11" s="5">
        <v>4597</v>
      </c>
      <c r="D11" s="5">
        <v>4782</v>
      </c>
      <c r="E11" s="5">
        <f t="shared" si="0"/>
        <v>9379</v>
      </c>
      <c r="F11" s="6">
        <v>2</v>
      </c>
      <c r="G11" s="6">
        <v>3</v>
      </c>
      <c r="H11" s="6">
        <f t="shared" si="1"/>
        <v>5</v>
      </c>
      <c r="I11" s="6">
        <v>6</v>
      </c>
      <c r="J11" s="6">
        <v>7</v>
      </c>
      <c r="K11" s="6">
        <f t="shared" si="2"/>
        <v>13</v>
      </c>
      <c r="L11" s="6">
        <v>5</v>
      </c>
      <c r="M11" s="6">
        <v>11</v>
      </c>
      <c r="N11" s="6">
        <f t="shared" si="3"/>
        <v>16</v>
      </c>
      <c r="O11" s="6">
        <v>4</v>
      </c>
      <c r="P11" s="6">
        <v>9</v>
      </c>
      <c r="Q11" s="6">
        <f t="shared" si="4"/>
        <v>13</v>
      </c>
      <c r="R11" s="7">
        <v>1</v>
      </c>
      <c r="S11" s="7">
        <v>-3</v>
      </c>
      <c r="T11" s="7">
        <f>SUM(R11+S11)</f>
        <v>-2</v>
      </c>
      <c r="U11" s="8">
        <f t="shared" si="6"/>
        <v>-7</v>
      </c>
    </row>
    <row r="12" spans="1:21" ht="36.75" customHeight="1" x14ac:dyDescent="0.15">
      <c r="A12" s="27" t="s">
        <v>17</v>
      </c>
      <c r="B12" s="5">
        <v>434</v>
      </c>
      <c r="C12" s="5">
        <v>487</v>
      </c>
      <c r="D12" s="5">
        <v>543</v>
      </c>
      <c r="E12" s="5">
        <f t="shared" si="0"/>
        <v>1030</v>
      </c>
      <c r="F12" s="6">
        <v>0</v>
      </c>
      <c r="G12" s="6">
        <v>0</v>
      </c>
      <c r="H12" s="6">
        <f t="shared" si="1"/>
        <v>0</v>
      </c>
      <c r="I12" s="6">
        <v>1</v>
      </c>
      <c r="J12" s="6">
        <v>1</v>
      </c>
      <c r="K12" s="6">
        <f t="shared" si="2"/>
        <v>2</v>
      </c>
      <c r="L12" s="6">
        <v>0</v>
      </c>
      <c r="M12" s="6">
        <v>0</v>
      </c>
      <c r="N12" s="6">
        <f t="shared" si="3"/>
        <v>0</v>
      </c>
      <c r="O12" s="6">
        <v>2</v>
      </c>
      <c r="P12" s="6">
        <v>2</v>
      </c>
      <c r="Q12" s="6">
        <f t="shared" si="4"/>
        <v>4</v>
      </c>
      <c r="R12" s="7">
        <v>0</v>
      </c>
      <c r="S12" s="7">
        <v>0</v>
      </c>
      <c r="T12" s="7">
        <f>SUM(R12+S12)</f>
        <v>0</v>
      </c>
      <c r="U12" s="8">
        <f t="shared" si="6"/>
        <v>-6</v>
      </c>
    </row>
    <row r="13" spans="1:21" ht="36.75" customHeight="1" thickBot="1" x14ac:dyDescent="0.2">
      <c r="A13" s="10" t="s">
        <v>20</v>
      </c>
      <c r="B13" s="11">
        <v>5126</v>
      </c>
      <c r="C13" s="11">
        <v>6499</v>
      </c>
      <c r="D13" s="11">
        <v>6797</v>
      </c>
      <c r="E13" s="5">
        <f t="shared" si="0"/>
        <v>13296</v>
      </c>
      <c r="F13" s="12">
        <v>1</v>
      </c>
      <c r="G13" s="12">
        <v>2</v>
      </c>
      <c r="H13" s="12">
        <f t="shared" si="1"/>
        <v>3</v>
      </c>
      <c r="I13" s="12">
        <v>11</v>
      </c>
      <c r="J13" s="12">
        <v>10</v>
      </c>
      <c r="K13" s="12">
        <f t="shared" si="2"/>
        <v>21</v>
      </c>
      <c r="L13" s="12">
        <v>13</v>
      </c>
      <c r="M13" s="12">
        <v>7</v>
      </c>
      <c r="N13" s="12">
        <f t="shared" si="3"/>
        <v>20</v>
      </c>
      <c r="O13" s="12">
        <v>17</v>
      </c>
      <c r="P13" s="12">
        <v>13</v>
      </c>
      <c r="Q13" s="12">
        <f t="shared" si="4"/>
        <v>30</v>
      </c>
      <c r="R13" s="13">
        <v>0</v>
      </c>
      <c r="S13" s="13">
        <v>0</v>
      </c>
      <c r="T13" s="7">
        <f t="shared" ref="T13" si="7">SUM(R13+S13)</f>
        <v>0</v>
      </c>
      <c r="U13" s="8">
        <f t="shared" si="6"/>
        <v>-28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77624</v>
      </c>
      <c r="C14" s="23">
        <f>SUM(C7:C13)</f>
        <v>86577</v>
      </c>
      <c r="D14" s="23">
        <f>SUM(D7:D13)</f>
        <v>86890</v>
      </c>
      <c r="E14" s="20">
        <f>C14+D14</f>
        <v>173467</v>
      </c>
      <c r="F14" s="20">
        <f>SUM(F7:F13)</f>
        <v>29</v>
      </c>
      <c r="G14" s="20">
        <f>SUM(G7:G13)</f>
        <v>32</v>
      </c>
      <c r="H14" s="20">
        <f t="shared" ref="H14" si="8">SUM(F14+G14)</f>
        <v>61</v>
      </c>
      <c r="I14" s="20">
        <f t="shared" ref="I14:Q14" si="9">SUM(I7:I13)</f>
        <v>92</v>
      </c>
      <c r="J14" s="20">
        <f t="shared" si="9"/>
        <v>92</v>
      </c>
      <c r="K14" s="20">
        <f t="shared" si="9"/>
        <v>184</v>
      </c>
      <c r="L14" s="20">
        <f>SUM(L7:L13)</f>
        <v>163</v>
      </c>
      <c r="M14" s="20">
        <f t="shared" si="9"/>
        <v>125</v>
      </c>
      <c r="N14" s="20">
        <f>SUM(N7:N13)</f>
        <v>288</v>
      </c>
      <c r="O14" s="20">
        <f t="shared" si="9"/>
        <v>207</v>
      </c>
      <c r="P14" s="20">
        <f t="shared" si="9"/>
        <v>165</v>
      </c>
      <c r="Q14" s="20">
        <f t="shared" si="9"/>
        <v>372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-207</v>
      </c>
    </row>
    <row r="15" spans="1:21" ht="36.75" customHeight="1" thickTop="1" x14ac:dyDescent="0.15">
      <c r="A15" s="14" t="s">
        <v>19</v>
      </c>
      <c r="B15" s="25">
        <f>B14-B16</f>
        <v>-42</v>
      </c>
      <c r="C15" s="25">
        <f>C14-C16</f>
        <v>-107</v>
      </c>
      <c r="D15" s="25">
        <f>D14-D16</f>
        <v>-100</v>
      </c>
      <c r="E15" s="25">
        <f>C15+D15</f>
        <v>-207</v>
      </c>
      <c r="F15" s="36">
        <f>H14-K14</f>
        <v>-123</v>
      </c>
      <c r="G15" s="37"/>
      <c r="H15" s="37"/>
      <c r="I15" s="37"/>
      <c r="J15" s="37"/>
      <c r="K15" s="38"/>
      <c r="L15" s="36">
        <f>N14-Q14</f>
        <v>-84</v>
      </c>
      <c r="M15" s="37"/>
      <c r="N15" s="37"/>
      <c r="O15" s="37"/>
      <c r="P15" s="37"/>
      <c r="Q15" s="38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2">
        <v>77666</v>
      </c>
      <c r="C16" s="24">
        <v>86684</v>
      </c>
      <c r="D16" s="24">
        <v>86990</v>
      </c>
      <c r="E16" s="22">
        <v>173674</v>
      </c>
      <c r="G16" s="39" t="s">
        <v>39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x14ac:dyDescent="0.15">
      <c r="A17" s="3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1:21" x14ac:dyDescent="0.15">
      <c r="A18" s="3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</row>
    <row r="19" spans="1:21" x14ac:dyDescent="0.15">
      <c r="A19" s="3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scale="8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showGridLines="0" topLeftCell="A7" zoomScale="85" zoomScaleNormal="85" workbookViewId="0">
      <selection activeCell="B14" sqref="B14:E14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32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3" spans="1:21" x14ac:dyDescent="0.15">
      <c r="Q3" s="3"/>
      <c r="U3" s="4" t="s">
        <v>28</v>
      </c>
    </row>
    <row r="4" spans="1:21" x14ac:dyDescent="0.15">
      <c r="A4" s="33"/>
      <c r="B4" s="33" t="s">
        <v>0</v>
      </c>
      <c r="C4" s="33" t="s">
        <v>22</v>
      </c>
      <c r="D4" s="33"/>
      <c r="E4" s="33"/>
      <c r="F4" s="33" t="s">
        <v>1</v>
      </c>
      <c r="G4" s="33"/>
      <c r="H4" s="33"/>
      <c r="I4" s="33"/>
      <c r="J4" s="33"/>
      <c r="K4" s="33"/>
      <c r="L4" s="33" t="s">
        <v>2</v>
      </c>
      <c r="M4" s="33"/>
      <c r="N4" s="33"/>
      <c r="O4" s="33"/>
      <c r="P4" s="33"/>
      <c r="Q4" s="33"/>
      <c r="R4" s="33" t="s">
        <v>3</v>
      </c>
      <c r="S4" s="33"/>
      <c r="T4" s="33"/>
      <c r="U4" s="34" t="s">
        <v>24</v>
      </c>
    </row>
    <row r="5" spans="1:21" x14ac:dyDescent="0.15">
      <c r="A5" s="33"/>
      <c r="B5" s="33"/>
      <c r="C5" s="33"/>
      <c r="D5" s="33"/>
      <c r="E5" s="33"/>
      <c r="F5" s="33" t="s">
        <v>4</v>
      </c>
      <c r="G5" s="33"/>
      <c r="H5" s="33"/>
      <c r="I5" s="33" t="s">
        <v>5</v>
      </c>
      <c r="J5" s="33"/>
      <c r="K5" s="33"/>
      <c r="L5" s="33" t="s">
        <v>6</v>
      </c>
      <c r="M5" s="33"/>
      <c r="N5" s="33"/>
      <c r="O5" s="33" t="s">
        <v>7</v>
      </c>
      <c r="P5" s="33"/>
      <c r="Q5" s="33"/>
      <c r="R5" s="33" t="s">
        <v>8</v>
      </c>
      <c r="S5" s="33"/>
      <c r="T5" s="33"/>
      <c r="U5" s="35"/>
    </row>
    <row r="6" spans="1:21" x14ac:dyDescent="0.15">
      <c r="A6" s="33"/>
      <c r="B6" s="33"/>
      <c r="C6" s="27" t="s">
        <v>9</v>
      </c>
      <c r="D6" s="27" t="s">
        <v>10</v>
      </c>
      <c r="E6" s="27" t="s">
        <v>11</v>
      </c>
      <c r="F6" s="27" t="s">
        <v>9</v>
      </c>
      <c r="G6" s="27" t="s">
        <v>10</v>
      </c>
      <c r="H6" s="27" t="s">
        <v>12</v>
      </c>
      <c r="I6" s="27" t="s">
        <v>9</v>
      </c>
      <c r="J6" s="27" t="s">
        <v>10</v>
      </c>
      <c r="K6" s="27" t="s">
        <v>12</v>
      </c>
      <c r="L6" s="27" t="s">
        <v>9</v>
      </c>
      <c r="M6" s="27" t="s">
        <v>10</v>
      </c>
      <c r="N6" s="27" t="s">
        <v>12</v>
      </c>
      <c r="O6" s="27" t="s">
        <v>9</v>
      </c>
      <c r="P6" s="27" t="s">
        <v>10</v>
      </c>
      <c r="Q6" s="27" t="s">
        <v>12</v>
      </c>
      <c r="R6" s="27" t="s">
        <v>9</v>
      </c>
      <c r="S6" s="27" t="s">
        <v>10</v>
      </c>
      <c r="T6" s="27" t="s">
        <v>12</v>
      </c>
      <c r="U6" s="35"/>
    </row>
    <row r="7" spans="1:21" ht="36.75" customHeight="1" x14ac:dyDescent="0.15">
      <c r="A7" s="27" t="s">
        <v>13</v>
      </c>
      <c r="B7" s="5">
        <v>20517</v>
      </c>
      <c r="C7" s="5">
        <v>21526</v>
      </c>
      <c r="D7" s="5">
        <v>20923</v>
      </c>
      <c r="E7" s="5">
        <f t="shared" ref="E7:E13" si="0">SUM(C7:D7)</f>
        <v>42449</v>
      </c>
      <c r="F7" s="6">
        <v>8</v>
      </c>
      <c r="G7" s="6">
        <v>12</v>
      </c>
      <c r="H7" s="6">
        <f t="shared" ref="H7:H13" si="1">SUM(F7+G7)</f>
        <v>20</v>
      </c>
      <c r="I7" s="6">
        <v>40</v>
      </c>
      <c r="J7" s="6">
        <v>40</v>
      </c>
      <c r="K7" s="6">
        <f t="shared" ref="K7:K13" si="2">SUM(I7+J7)</f>
        <v>80</v>
      </c>
      <c r="L7" s="6">
        <v>34</v>
      </c>
      <c r="M7" s="6">
        <v>22</v>
      </c>
      <c r="N7" s="6">
        <f t="shared" ref="N7:N13" si="3">SUM(L7+M7)</f>
        <v>56</v>
      </c>
      <c r="O7" s="6">
        <v>40</v>
      </c>
      <c r="P7" s="6">
        <v>27</v>
      </c>
      <c r="Q7" s="6">
        <f t="shared" ref="Q7:Q13" si="4">SUM(O7+P7)</f>
        <v>67</v>
      </c>
      <c r="R7" s="7">
        <v>-9</v>
      </c>
      <c r="S7" s="7">
        <v>-2</v>
      </c>
      <c r="T7" s="7">
        <f>SUM(R7+S7)</f>
        <v>-11</v>
      </c>
      <c r="U7" s="8">
        <f>H7-K7+N7-Q7+T7</f>
        <v>-82</v>
      </c>
    </row>
    <row r="8" spans="1:21" ht="36.75" customHeight="1" x14ac:dyDescent="0.15">
      <c r="A8" s="27" t="s">
        <v>25</v>
      </c>
      <c r="B8" s="5">
        <v>28061</v>
      </c>
      <c r="C8" s="5">
        <v>30947</v>
      </c>
      <c r="D8" s="5">
        <v>30940</v>
      </c>
      <c r="E8" s="5">
        <f t="shared" si="0"/>
        <v>61887</v>
      </c>
      <c r="F8" s="6">
        <v>10</v>
      </c>
      <c r="G8" s="6">
        <v>11</v>
      </c>
      <c r="H8" s="6">
        <f t="shared" si="1"/>
        <v>21</v>
      </c>
      <c r="I8" s="6">
        <v>44</v>
      </c>
      <c r="J8" s="6">
        <v>50</v>
      </c>
      <c r="K8" s="6">
        <f t="shared" si="2"/>
        <v>94</v>
      </c>
      <c r="L8" s="6">
        <v>43</v>
      </c>
      <c r="M8" s="6">
        <v>33</v>
      </c>
      <c r="N8" s="6">
        <f t="shared" si="3"/>
        <v>76</v>
      </c>
      <c r="O8" s="6">
        <v>51</v>
      </c>
      <c r="P8" s="6">
        <v>38</v>
      </c>
      <c r="Q8" s="6">
        <f t="shared" si="4"/>
        <v>89</v>
      </c>
      <c r="R8" s="7">
        <v>10</v>
      </c>
      <c r="S8" s="7">
        <v>9</v>
      </c>
      <c r="T8" s="7">
        <f t="shared" ref="T8:T9" si="5">SUM(R8+S8)</f>
        <v>19</v>
      </c>
      <c r="U8" s="8">
        <f>H8-K8+N8-Q8+T8</f>
        <v>-67</v>
      </c>
    </row>
    <row r="9" spans="1:21" ht="36.75" customHeight="1" x14ac:dyDescent="0.15">
      <c r="A9" s="27" t="s">
        <v>14</v>
      </c>
      <c r="B9" s="5">
        <v>10494</v>
      </c>
      <c r="C9" s="5">
        <v>11702</v>
      </c>
      <c r="D9" s="5">
        <v>11536</v>
      </c>
      <c r="E9" s="5">
        <f t="shared" si="0"/>
        <v>23238</v>
      </c>
      <c r="F9" s="6">
        <v>2</v>
      </c>
      <c r="G9" s="6">
        <v>7</v>
      </c>
      <c r="H9" s="6">
        <f t="shared" si="1"/>
        <v>9</v>
      </c>
      <c r="I9" s="6">
        <v>26</v>
      </c>
      <c r="J9" s="6">
        <v>21</v>
      </c>
      <c r="K9" s="6">
        <f t="shared" si="2"/>
        <v>47</v>
      </c>
      <c r="L9" s="6">
        <v>29</v>
      </c>
      <c r="M9" s="6">
        <v>13</v>
      </c>
      <c r="N9" s="6">
        <f t="shared" si="3"/>
        <v>42</v>
      </c>
      <c r="O9" s="6">
        <v>31</v>
      </c>
      <c r="P9" s="6">
        <v>24</v>
      </c>
      <c r="Q9" s="6">
        <f t="shared" si="4"/>
        <v>55</v>
      </c>
      <c r="R9" s="7">
        <v>-6</v>
      </c>
      <c r="S9" s="7">
        <v>-2</v>
      </c>
      <c r="T9" s="7">
        <f t="shared" si="5"/>
        <v>-8</v>
      </c>
      <c r="U9" s="8">
        <f t="shared" ref="U9:U13" si="6">H9-K9+N9-Q9+T9</f>
        <v>-59</v>
      </c>
    </row>
    <row r="10" spans="1:21" ht="36.75" customHeight="1" x14ac:dyDescent="0.15">
      <c r="A10" s="27" t="s">
        <v>15</v>
      </c>
      <c r="B10" s="5">
        <v>9360</v>
      </c>
      <c r="C10" s="5">
        <v>10907</v>
      </c>
      <c r="D10" s="5">
        <v>11447</v>
      </c>
      <c r="E10" s="5">
        <f t="shared" si="0"/>
        <v>22354</v>
      </c>
      <c r="F10" s="6">
        <v>5</v>
      </c>
      <c r="G10" s="6">
        <v>6</v>
      </c>
      <c r="H10" s="6">
        <f t="shared" si="1"/>
        <v>11</v>
      </c>
      <c r="I10" s="6">
        <v>16</v>
      </c>
      <c r="J10" s="6">
        <v>19</v>
      </c>
      <c r="K10" s="6">
        <f t="shared" si="2"/>
        <v>35</v>
      </c>
      <c r="L10" s="6">
        <v>10</v>
      </c>
      <c r="M10" s="6">
        <v>4</v>
      </c>
      <c r="N10" s="6">
        <f t="shared" si="3"/>
        <v>14</v>
      </c>
      <c r="O10" s="6">
        <v>13</v>
      </c>
      <c r="P10" s="6">
        <v>14</v>
      </c>
      <c r="Q10" s="6">
        <f t="shared" si="4"/>
        <v>27</v>
      </c>
      <c r="R10" s="7">
        <v>0</v>
      </c>
      <c r="S10" s="7">
        <v>-13</v>
      </c>
      <c r="T10" s="7">
        <f>SUM(R10+S10)</f>
        <v>-13</v>
      </c>
      <c r="U10" s="8">
        <f t="shared" si="6"/>
        <v>-50</v>
      </c>
    </row>
    <row r="11" spans="1:21" ht="36.75" customHeight="1" x14ac:dyDescent="0.15">
      <c r="A11" s="27" t="s">
        <v>16</v>
      </c>
      <c r="B11" s="5">
        <v>3669</v>
      </c>
      <c r="C11" s="5">
        <v>4599</v>
      </c>
      <c r="D11" s="5">
        <v>4787</v>
      </c>
      <c r="E11" s="5">
        <f t="shared" si="0"/>
        <v>9386</v>
      </c>
      <c r="F11" s="6">
        <v>1</v>
      </c>
      <c r="G11" s="6">
        <v>1</v>
      </c>
      <c r="H11" s="6">
        <f t="shared" si="1"/>
        <v>2</v>
      </c>
      <c r="I11" s="6">
        <v>9</v>
      </c>
      <c r="J11" s="6">
        <v>4</v>
      </c>
      <c r="K11" s="6">
        <f t="shared" si="2"/>
        <v>13</v>
      </c>
      <c r="L11" s="6">
        <v>8</v>
      </c>
      <c r="M11" s="6">
        <v>2</v>
      </c>
      <c r="N11" s="6">
        <f t="shared" si="3"/>
        <v>10</v>
      </c>
      <c r="O11" s="6">
        <v>10</v>
      </c>
      <c r="P11" s="6">
        <v>25</v>
      </c>
      <c r="Q11" s="6">
        <f t="shared" si="4"/>
        <v>35</v>
      </c>
      <c r="R11" s="7">
        <v>4</v>
      </c>
      <c r="S11" s="7">
        <v>6</v>
      </c>
      <c r="T11" s="7">
        <f>SUM(R11+S11)</f>
        <v>10</v>
      </c>
      <c r="U11" s="8">
        <f t="shared" si="6"/>
        <v>-26</v>
      </c>
    </row>
    <row r="12" spans="1:21" ht="36.75" customHeight="1" x14ac:dyDescent="0.15">
      <c r="A12" s="27" t="s">
        <v>17</v>
      </c>
      <c r="B12" s="5">
        <v>438</v>
      </c>
      <c r="C12" s="5">
        <v>490</v>
      </c>
      <c r="D12" s="5">
        <v>546</v>
      </c>
      <c r="E12" s="5">
        <f t="shared" si="0"/>
        <v>1036</v>
      </c>
      <c r="F12" s="6">
        <v>0</v>
      </c>
      <c r="G12" s="6">
        <v>0</v>
      </c>
      <c r="H12" s="6">
        <f t="shared" si="1"/>
        <v>0</v>
      </c>
      <c r="I12" s="6">
        <v>3</v>
      </c>
      <c r="J12" s="6">
        <v>0</v>
      </c>
      <c r="K12" s="6">
        <f t="shared" si="2"/>
        <v>3</v>
      </c>
      <c r="L12" s="6">
        <v>0</v>
      </c>
      <c r="M12" s="6">
        <v>0</v>
      </c>
      <c r="N12" s="6">
        <f t="shared" si="3"/>
        <v>0</v>
      </c>
      <c r="O12" s="6">
        <v>0</v>
      </c>
      <c r="P12" s="6">
        <v>0</v>
      </c>
      <c r="Q12" s="6">
        <f t="shared" si="4"/>
        <v>0</v>
      </c>
      <c r="R12" s="7">
        <v>0</v>
      </c>
      <c r="S12" s="7">
        <v>0</v>
      </c>
      <c r="T12" s="7">
        <f>SUM(R12+S12)</f>
        <v>0</v>
      </c>
      <c r="U12" s="8">
        <f t="shared" si="6"/>
        <v>-3</v>
      </c>
    </row>
    <row r="13" spans="1:21" ht="36.75" customHeight="1" thickBot="1" x14ac:dyDescent="0.2">
      <c r="A13" s="10" t="s">
        <v>20</v>
      </c>
      <c r="B13" s="11">
        <v>5127</v>
      </c>
      <c r="C13" s="11">
        <v>6513</v>
      </c>
      <c r="D13" s="11">
        <v>6811</v>
      </c>
      <c r="E13" s="5">
        <f t="shared" si="0"/>
        <v>13324</v>
      </c>
      <c r="F13" s="12">
        <v>0</v>
      </c>
      <c r="G13" s="12">
        <v>0</v>
      </c>
      <c r="H13" s="12">
        <f t="shared" si="1"/>
        <v>0</v>
      </c>
      <c r="I13" s="12">
        <v>10</v>
      </c>
      <c r="J13" s="12">
        <v>6</v>
      </c>
      <c r="K13" s="12">
        <f t="shared" si="2"/>
        <v>16</v>
      </c>
      <c r="L13" s="12">
        <v>6</v>
      </c>
      <c r="M13" s="12">
        <v>3</v>
      </c>
      <c r="N13" s="12">
        <f t="shared" si="3"/>
        <v>9</v>
      </c>
      <c r="O13" s="12">
        <v>11</v>
      </c>
      <c r="P13" s="12">
        <v>14</v>
      </c>
      <c r="Q13" s="12">
        <f t="shared" si="4"/>
        <v>25</v>
      </c>
      <c r="R13" s="13">
        <v>1</v>
      </c>
      <c r="S13" s="13">
        <v>2</v>
      </c>
      <c r="T13" s="7">
        <f t="shared" ref="T13" si="7">SUM(R13+S13)</f>
        <v>3</v>
      </c>
      <c r="U13" s="8">
        <f t="shared" si="6"/>
        <v>-29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77666</v>
      </c>
      <c r="C14" s="23">
        <f>SUM(C7:C13)</f>
        <v>86684</v>
      </c>
      <c r="D14" s="23">
        <f>SUM(D7:D13)</f>
        <v>86990</v>
      </c>
      <c r="E14" s="20">
        <f>C14+D14</f>
        <v>173674</v>
      </c>
      <c r="F14" s="20">
        <f>SUM(F7:F13)</f>
        <v>26</v>
      </c>
      <c r="G14" s="20">
        <f>SUM(G7:G13)</f>
        <v>37</v>
      </c>
      <c r="H14" s="20">
        <f t="shared" ref="H14" si="8">SUM(F14+G14)</f>
        <v>63</v>
      </c>
      <c r="I14" s="20">
        <f t="shared" ref="I14:Q14" si="9">SUM(I7:I13)</f>
        <v>148</v>
      </c>
      <c r="J14" s="20">
        <f t="shared" si="9"/>
        <v>140</v>
      </c>
      <c r="K14" s="20">
        <f t="shared" si="9"/>
        <v>288</v>
      </c>
      <c r="L14" s="20">
        <f>SUM(L7:L13)</f>
        <v>130</v>
      </c>
      <c r="M14" s="20">
        <f t="shared" si="9"/>
        <v>77</v>
      </c>
      <c r="N14" s="20">
        <f>SUM(N7:N13)</f>
        <v>207</v>
      </c>
      <c r="O14" s="20">
        <f t="shared" si="9"/>
        <v>156</v>
      </c>
      <c r="P14" s="20">
        <f t="shared" si="9"/>
        <v>142</v>
      </c>
      <c r="Q14" s="20">
        <f t="shared" si="9"/>
        <v>298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-316</v>
      </c>
    </row>
    <row r="15" spans="1:21" ht="36.75" customHeight="1" thickTop="1" x14ac:dyDescent="0.15">
      <c r="A15" s="14" t="s">
        <v>19</v>
      </c>
      <c r="B15" s="25">
        <f>B14-B16</f>
        <v>-115</v>
      </c>
      <c r="C15" s="25">
        <f>C14-C16</f>
        <v>-148</v>
      </c>
      <c r="D15" s="25">
        <f>D14-D16</f>
        <v>-168</v>
      </c>
      <c r="E15" s="25">
        <f>C15+D15</f>
        <v>-316</v>
      </c>
      <c r="F15" s="36">
        <f>H14-K14</f>
        <v>-225</v>
      </c>
      <c r="G15" s="37"/>
      <c r="H15" s="37"/>
      <c r="I15" s="37"/>
      <c r="J15" s="37"/>
      <c r="K15" s="38"/>
      <c r="L15" s="36">
        <f>N14-Q14</f>
        <v>-91</v>
      </c>
      <c r="M15" s="37"/>
      <c r="N15" s="37"/>
      <c r="O15" s="37"/>
      <c r="P15" s="37"/>
      <c r="Q15" s="38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2">
        <v>77781</v>
      </c>
      <c r="C16" s="24">
        <v>86832</v>
      </c>
      <c r="D16" s="24">
        <v>87158</v>
      </c>
      <c r="E16" s="22">
        <v>173990</v>
      </c>
      <c r="G16" s="39" t="s">
        <v>39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x14ac:dyDescent="0.15">
      <c r="A17" s="3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1:21" x14ac:dyDescent="0.15">
      <c r="A18" s="3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</row>
    <row r="19" spans="1:21" x14ac:dyDescent="0.15">
      <c r="A19" s="3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showGridLines="0" topLeftCell="A7" zoomScale="85" zoomScaleNormal="85" workbookViewId="0">
      <selection activeCell="B14" sqref="B14:E14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19" width="6.125" style="2" customWidth="1"/>
    <col min="20" max="20" width="7.875" style="2" bestFit="1" customWidth="1"/>
    <col min="21" max="21" width="7" style="2" customWidth="1"/>
    <col min="22" max="16384" width="9" style="2"/>
  </cols>
  <sheetData>
    <row r="1" spans="1:21" ht="25.5" x14ac:dyDescent="0.15">
      <c r="A1" s="32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3" spans="1:21" x14ac:dyDescent="0.15">
      <c r="Q3" s="3"/>
      <c r="U3" s="4" t="s">
        <v>27</v>
      </c>
    </row>
    <row r="4" spans="1:21" x14ac:dyDescent="0.15">
      <c r="A4" s="33"/>
      <c r="B4" s="33" t="s">
        <v>0</v>
      </c>
      <c r="C4" s="33" t="s">
        <v>22</v>
      </c>
      <c r="D4" s="33"/>
      <c r="E4" s="33"/>
      <c r="F4" s="33" t="s">
        <v>1</v>
      </c>
      <c r="G4" s="33"/>
      <c r="H4" s="33"/>
      <c r="I4" s="33"/>
      <c r="J4" s="33"/>
      <c r="K4" s="33"/>
      <c r="L4" s="33" t="s">
        <v>2</v>
      </c>
      <c r="M4" s="33"/>
      <c r="N4" s="33"/>
      <c r="O4" s="33"/>
      <c r="P4" s="33"/>
      <c r="Q4" s="33"/>
      <c r="R4" s="33" t="s">
        <v>3</v>
      </c>
      <c r="S4" s="33"/>
      <c r="T4" s="33"/>
      <c r="U4" s="34" t="s">
        <v>24</v>
      </c>
    </row>
    <row r="5" spans="1:21" x14ac:dyDescent="0.15">
      <c r="A5" s="33"/>
      <c r="B5" s="33"/>
      <c r="C5" s="33"/>
      <c r="D5" s="33"/>
      <c r="E5" s="33"/>
      <c r="F5" s="33" t="s">
        <v>4</v>
      </c>
      <c r="G5" s="33"/>
      <c r="H5" s="33"/>
      <c r="I5" s="33" t="s">
        <v>5</v>
      </c>
      <c r="J5" s="33"/>
      <c r="K5" s="33"/>
      <c r="L5" s="33" t="s">
        <v>6</v>
      </c>
      <c r="M5" s="33"/>
      <c r="N5" s="33"/>
      <c r="O5" s="33" t="s">
        <v>7</v>
      </c>
      <c r="P5" s="33"/>
      <c r="Q5" s="33"/>
      <c r="R5" s="33" t="s">
        <v>8</v>
      </c>
      <c r="S5" s="33"/>
      <c r="T5" s="33"/>
      <c r="U5" s="35"/>
    </row>
    <row r="6" spans="1:21" x14ac:dyDescent="0.15">
      <c r="A6" s="33"/>
      <c r="B6" s="33"/>
      <c r="C6" s="27" t="s">
        <v>9</v>
      </c>
      <c r="D6" s="27" t="s">
        <v>10</v>
      </c>
      <c r="E6" s="27" t="s">
        <v>11</v>
      </c>
      <c r="F6" s="27" t="s">
        <v>9</v>
      </c>
      <c r="G6" s="27" t="s">
        <v>10</v>
      </c>
      <c r="H6" s="27" t="s">
        <v>12</v>
      </c>
      <c r="I6" s="27" t="s">
        <v>9</v>
      </c>
      <c r="J6" s="27" t="s">
        <v>10</v>
      </c>
      <c r="K6" s="27" t="s">
        <v>12</v>
      </c>
      <c r="L6" s="27" t="s">
        <v>9</v>
      </c>
      <c r="M6" s="27" t="s">
        <v>10</v>
      </c>
      <c r="N6" s="27" t="s">
        <v>12</v>
      </c>
      <c r="O6" s="27" t="s">
        <v>9</v>
      </c>
      <c r="P6" s="27" t="s">
        <v>10</v>
      </c>
      <c r="Q6" s="27" t="s">
        <v>12</v>
      </c>
      <c r="R6" s="27" t="s">
        <v>9</v>
      </c>
      <c r="S6" s="27" t="s">
        <v>10</v>
      </c>
      <c r="T6" s="27" t="s">
        <v>12</v>
      </c>
      <c r="U6" s="35"/>
    </row>
    <row r="7" spans="1:21" ht="36.75" customHeight="1" x14ac:dyDescent="0.15">
      <c r="A7" s="27" t="s">
        <v>13</v>
      </c>
      <c r="B7" s="5">
        <v>20559</v>
      </c>
      <c r="C7" s="5">
        <v>21573</v>
      </c>
      <c r="D7" s="5">
        <v>20958</v>
      </c>
      <c r="E7" s="5">
        <f t="shared" ref="E7:E13" si="0">SUM(C7:D7)</f>
        <v>42531</v>
      </c>
      <c r="F7" s="6">
        <v>7</v>
      </c>
      <c r="G7" s="6">
        <v>7</v>
      </c>
      <c r="H7" s="6">
        <f t="shared" ref="H7:H14" si="1">SUM(F7+G7)</f>
        <v>14</v>
      </c>
      <c r="I7" s="6">
        <v>12</v>
      </c>
      <c r="J7" s="6">
        <v>25</v>
      </c>
      <c r="K7" s="6">
        <f t="shared" ref="K7:K13" si="2">SUM(I7+J7)</f>
        <v>37</v>
      </c>
      <c r="L7" s="6">
        <v>40</v>
      </c>
      <c r="M7" s="6">
        <v>23</v>
      </c>
      <c r="N7" s="6">
        <f t="shared" ref="N7:N13" si="3">SUM(L7+M7)</f>
        <v>63</v>
      </c>
      <c r="O7" s="6">
        <v>57</v>
      </c>
      <c r="P7" s="6">
        <v>36</v>
      </c>
      <c r="Q7" s="6">
        <f t="shared" ref="Q7:Q13" si="4">SUM(O7+P7)</f>
        <v>93</v>
      </c>
      <c r="R7" s="7">
        <v>-12</v>
      </c>
      <c r="S7" s="7">
        <v>-10</v>
      </c>
      <c r="T7" s="7">
        <f>SUM(R7+S7)</f>
        <v>-22</v>
      </c>
      <c r="U7" s="8">
        <f>H7-K7+N7-Q7+T7</f>
        <v>-75</v>
      </c>
    </row>
    <row r="8" spans="1:21" ht="36.75" customHeight="1" x14ac:dyDescent="0.15">
      <c r="A8" s="27" t="s">
        <v>25</v>
      </c>
      <c r="B8" s="5">
        <v>28086</v>
      </c>
      <c r="C8" s="5">
        <v>30979</v>
      </c>
      <c r="D8" s="5">
        <v>30975</v>
      </c>
      <c r="E8" s="5">
        <f t="shared" si="0"/>
        <v>61954</v>
      </c>
      <c r="F8" s="6">
        <v>15</v>
      </c>
      <c r="G8" s="6">
        <v>20</v>
      </c>
      <c r="H8" s="6">
        <f t="shared" si="1"/>
        <v>35</v>
      </c>
      <c r="I8" s="6">
        <v>37</v>
      </c>
      <c r="J8" s="6">
        <v>31</v>
      </c>
      <c r="K8" s="6">
        <f t="shared" si="2"/>
        <v>68</v>
      </c>
      <c r="L8" s="6">
        <v>45</v>
      </c>
      <c r="M8" s="6">
        <v>29</v>
      </c>
      <c r="N8" s="6">
        <f t="shared" si="3"/>
        <v>74</v>
      </c>
      <c r="O8" s="6">
        <v>62</v>
      </c>
      <c r="P8" s="6">
        <v>55</v>
      </c>
      <c r="Q8" s="6">
        <f t="shared" si="4"/>
        <v>117</v>
      </c>
      <c r="R8" s="7">
        <v>24</v>
      </c>
      <c r="S8" s="7">
        <v>15</v>
      </c>
      <c r="T8" s="7">
        <f t="shared" ref="T8:T9" si="5">SUM(R8+S8)</f>
        <v>39</v>
      </c>
      <c r="U8" s="8">
        <f>H8-K8+N8-Q8+T8</f>
        <v>-37</v>
      </c>
    </row>
    <row r="9" spans="1:21" ht="36.75" customHeight="1" x14ac:dyDescent="0.15">
      <c r="A9" s="27" t="s">
        <v>14</v>
      </c>
      <c r="B9" s="5">
        <v>10506</v>
      </c>
      <c r="C9" s="5">
        <v>11734</v>
      </c>
      <c r="D9" s="5">
        <v>11563</v>
      </c>
      <c r="E9" s="5">
        <f t="shared" si="0"/>
        <v>23297</v>
      </c>
      <c r="F9" s="6">
        <v>2</v>
      </c>
      <c r="G9" s="6">
        <v>6</v>
      </c>
      <c r="H9" s="6">
        <f t="shared" si="1"/>
        <v>8</v>
      </c>
      <c r="I9" s="6">
        <v>13</v>
      </c>
      <c r="J9" s="6">
        <v>17</v>
      </c>
      <c r="K9" s="6">
        <f t="shared" si="2"/>
        <v>30</v>
      </c>
      <c r="L9" s="6">
        <v>25</v>
      </c>
      <c r="M9" s="6">
        <v>19</v>
      </c>
      <c r="N9" s="6">
        <f t="shared" si="3"/>
        <v>44</v>
      </c>
      <c r="O9" s="6">
        <v>27</v>
      </c>
      <c r="P9" s="6">
        <v>22</v>
      </c>
      <c r="Q9" s="6">
        <f t="shared" si="4"/>
        <v>49</v>
      </c>
      <c r="R9" s="7">
        <v>-5</v>
      </c>
      <c r="S9" s="7">
        <v>1</v>
      </c>
      <c r="T9" s="7">
        <f t="shared" si="5"/>
        <v>-4</v>
      </c>
      <c r="U9" s="8">
        <f t="shared" ref="U9:U13" si="6">H9-K9+N9-Q9+T9</f>
        <v>-31</v>
      </c>
    </row>
    <row r="10" spans="1:21" ht="36.75" customHeight="1" x14ac:dyDescent="0.15">
      <c r="A10" s="27" t="s">
        <v>15</v>
      </c>
      <c r="B10" s="5">
        <v>9372</v>
      </c>
      <c r="C10" s="5">
        <v>10921</v>
      </c>
      <c r="D10" s="5">
        <v>11483</v>
      </c>
      <c r="E10" s="5">
        <f t="shared" si="0"/>
        <v>22404</v>
      </c>
      <c r="F10" s="6">
        <v>7</v>
      </c>
      <c r="G10" s="6">
        <v>7</v>
      </c>
      <c r="H10" s="6">
        <f t="shared" si="1"/>
        <v>14</v>
      </c>
      <c r="I10" s="6">
        <v>5</v>
      </c>
      <c r="J10" s="6">
        <v>7</v>
      </c>
      <c r="K10" s="6">
        <f t="shared" si="2"/>
        <v>12</v>
      </c>
      <c r="L10" s="6">
        <v>14</v>
      </c>
      <c r="M10" s="6">
        <v>15</v>
      </c>
      <c r="N10" s="6">
        <f t="shared" si="3"/>
        <v>29</v>
      </c>
      <c r="O10" s="6">
        <v>21</v>
      </c>
      <c r="P10" s="6">
        <v>17</v>
      </c>
      <c r="Q10" s="6">
        <f t="shared" si="4"/>
        <v>38</v>
      </c>
      <c r="R10" s="7">
        <v>-14</v>
      </c>
      <c r="S10" s="7">
        <v>-4</v>
      </c>
      <c r="T10" s="7">
        <f>SUM(R10+S10)</f>
        <v>-18</v>
      </c>
      <c r="U10" s="8">
        <f t="shared" si="6"/>
        <v>-25</v>
      </c>
    </row>
    <row r="11" spans="1:21" ht="36.75" customHeight="1" x14ac:dyDescent="0.15">
      <c r="A11" s="27" t="s">
        <v>16</v>
      </c>
      <c r="B11" s="5">
        <v>3683</v>
      </c>
      <c r="C11" s="5">
        <v>4605</v>
      </c>
      <c r="D11" s="5">
        <v>4807</v>
      </c>
      <c r="E11" s="5">
        <f t="shared" si="0"/>
        <v>9412</v>
      </c>
      <c r="F11" s="6">
        <v>2</v>
      </c>
      <c r="G11" s="6">
        <v>2</v>
      </c>
      <c r="H11" s="6">
        <f t="shared" si="1"/>
        <v>4</v>
      </c>
      <c r="I11" s="6">
        <v>8</v>
      </c>
      <c r="J11" s="6">
        <v>2</v>
      </c>
      <c r="K11" s="6">
        <f t="shared" si="2"/>
        <v>10</v>
      </c>
      <c r="L11" s="6">
        <v>5</v>
      </c>
      <c r="M11" s="6">
        <v>7</v>
      </c>
      <c r="N11" s="6">
        <f t="shared" si="3"/>
        <v>12</v>
      </c>
      <c r="O11" s="6">
        <v>6</v>
      </c>
      <c r="P11" s="6">
        <v>7</v>
      </c>
      <c r="Q11" s="6">
        <f t="shared" si="4"/>
        <v>13</v>
      </c>
      <c r="R11" s="7">
        <v>9</v>
      </c>
      <c r="S11" s="7">
        <v>-2</v>
      </c>
      <c r="T11" s="7">
        <f>SUM(R11+S11)</f>
        <v>7</v>
      </c>
      <c r="U11" s="8">
        <f t="shared" si="6"/>
        <v>0</v>
      </c>
    </row>
    <row r="12" spans="1:21" ht="36.75" customHeight="1" x14ac:dyDescent="0.15">
      <c r="A12" s="27" t="s">
        <v>17</v>
      </c>
      <c r="B12" s="5">
        <v>440</v>
      </c>
      <c r="C12" s="5">
        <v>493</v>
      </c>
      <c r="D12" s="5">
        <v>546</v>
      </c>
      <c r="E12" s="5">
        <f t="shared" si="0"/>
        <v>1039</v>
      </c>
      <c r="F12" s="6">
        <v>0</v>
      </c>
      <c r="G12" s="6">
        <v>1</v>
      </c>
      <c r="H12" s="6">
        <f t="shared" si="1"/>
        <v>1</v>
      </c>
      <c r="I12" s="6">
        <v>1</v>
      </c>
      <c r="J12" s="6">
        <v>2</v>
      </c>
      <c r="K12" s="6">
        <f t="shared" si="2"/>
        <v>3</v>
      </c>
      <c r="L12" s="6">
        <v>0</v>
      </c>
      <c r="M12" s="6">
        <v>0</v>
      </c>
      <c r="N12" s="6">
        <f t="shared" si="3"/>
        <v>0</v>
      </c>
      <c r="O12" s="6">
        <v>2</v>
      </c>
      <c r="P12" s="6">
        <v>2</v>
      </c>
      <c r="Q12" s="6">
        <f t="shared" si="4"/>
        <v>4</v>
      </c>
      <c r="R12" s="7">
        <v>0</v>
      </c>
      <c r="S12" s="7">
        <v>0</v>
      </c>
      <c r="T12" s="7">
        <f>SUM(R12+S12)</f>
        <v>0</v>
      </c>
      <c r="U12" s="8">
        <f t="shared" si="6"/>
        <v>-6</v>
      </c>
    </row>
    <row r="13" spans="1:21" ht="36.75" customHeight="1" thickBot="1" x14ac:dyDescent="0.2">
      <c r="A13" s="10" t="s">
        <v>20</v>
      </c>
      <c r="B13" s="11">
        <v>5135</v>
      </c>
      <c r="C13" s="11">
        <v>6527</v>
      </c>
      <c r="D13" s="11">
        <v>6826</v>
      </c>
      <c r="E13" s="5">
        <f t="shared" si="0"/>
        <v>13353</v>
      </c>
      <c r="F13" s="12">
        <v>4</v>
      </c>
      <c r="G13" s="12">
        <v>2</v>
      </c>
      <c r="H13" s="12">
        <f t="shared" si="1"/>
        <v>6</v>
      </c>
      <c r="I13" s="12">
        <v>9</v>
      </c>
      <c r="J13" s="12">
        <v>2</v>
      </c>
      <c r="K13" s="12">
        <f t="shared" si="2"/>
        <v>11</v>
      </c>
      <c r="L13" s="12">
        <v>10</v>
      </c>
      <c r="M13" s="12">
        <v>3</v>
      </c>
      <c r="N13" s="12">
        <f t="shared" si="3"/>
        <v>13</v>
      </c>
      <c r="O13" s="12">
        <v>8</v>
      </c>
      <c r="P13" s="12">
        <v>4</v>
      </c>
      <c r="Q13" s="12">
        <f t="shared" si="4"/>
        <v>12</v>
      </c>
      <c r="R13" s="13">
        <v>-2</v>
      </c>
      <c r="S13" s="13">
        <v>0</v>
      </c>
      <c r="T13" s="7">
        <f t="shared" ref="T13" si="7">SUM(R13+S13)</f>
        <v>-2</v>
      </c>
      <c r="U13" s="8">
        <f t="shared" si="6"/>
        <v>-6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77781</v>
      </c>
      <c r="C14" s="23">
        <f>SUM(C7:C13)</f>
        <v>86832</v>
      </c>
      <c r="D14" s="23">
        <f>SUM(D7:D13)</f>
        <v>87158</v>
      </c>
      <c r="E14" s="20">
        <f>C14+D14</f>
        <v>173990</v>
      </c>
      <c r="F14" s="20">
        <f>SUM(F7:F13)</f>
        <v>37</v>
      </c>
      <c r="G14" s="20">
        <f>SUM(G7:G13)</f>
        <v>45</v>
      </c>
      <c r="H14" s="20">
        <f t="shared" si="1"/>
        <v>82</v>
      </c>
      <c r="I14" s="20">
        <f t="shared" ref="I14:Q14" si="8">SUM(I7:I13)</f>
        <v>85</v>
      </c>
      <c r="J14" s="20">
        <f t="shared" si="8"/>
        <v>86</v>
      </c>
      <c r="K14" s="20">
        <f t="shared" si="8"/>
        <v>171</v>
      </c>
      <c r="L14" s="20">
        <f>SUM(L7:L13)</f>
        <v>139</v>
      </c>
      <c r="M14" s="20">
        <f t="shared" si="8"/>
        <v>96</v>
      </c>
      <c r="N14" s="20">
        <f>SUM(N7:N13)</f>
        <v>235</v>
      </c>
      <c r="O14" s="20">
        <f t="shared" si="8"/>
        <v>183</v>
      </c>
      <c r="P14" s="20">
        <f t="shared" si="8"/>
        <v>143</v>
      </c>
      <c r="Q14" s="20">
        <f t="shared" si="8"/>
        <v>326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-180</v>
      </c>
    </row>
    <row r="15" spans="1:21" ht="36.75" customHeight="1" thickTop="1" x14ac:dyDescent="0.15">
      <c r="A15" s="14" t="s">
        <v>19</v>
      </c>
      <c r="B15" s="25">
        <f>B14-B16</f>
        <v>-45</v>
      </c>
      <c r="C15" s="25">
        <f>C14-C16</f>
        <v>-92</v>
      </c>
      <c r="D15" s="25">
        <f>D14-D16</f>
        <v>-88</v>
      </c>
      <c r="E15" s="25">
        <f>C15+D15</f>
        <v>-180</v>
      </c>
      <c r="F15" s="36">
        <f>H14-K14</f>
        <v>-89</v>
      </c>
      <c r="G15" s="37"/>
      <c r="H15" s="37"/>
      <c r="I15" s="37"/>
      <c r="J15" s="37"/>
      <c r="K15" s="38"/>
      <c r="L15" s="36">
        <f>N14-Q14</f>
        <v>-91</v>
      </c>
      <c r="M15" s="37"/>
      <c r="N15" s="37"/>
      <c r="O15" s="37"/>
      <c r="P15" s="37"/>
      <c r="Q15" s="38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2">
        <v>77826</v>
      </c>
      <c r="C16" s="24">
        <v>86924</v>
      </c>
      <c r="D16" s="24">
        <v>87246</v>
      </c>
      <c r="E16" s="22">
        <v>174170</v>
      </c>
      <c r="G16" s="39" t="s">
        <v>39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x14ac:dyDescent="0.15">
      <c r="A17" s="3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1:21" x14ac:dyDescent="0.15">
      <c r="A18" s="3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</row>
    <row r="19" spans="1:21" x14ac:dyDescent="0.15">
      <c r="A19" s="3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R3人口動態</vt:lpstr>
      <vt:lpstr>R3人口動態（管内別）</vt:lpstr>
      <vt:lpstr>R4.1.1</vt:lpstr>
      <vt:lpstr>R3.12.1</vt:lpstr>
      <vt:lpstr>R3.11.1</vt:lpstr>
      <vt:lpstr>R3.10.1</vt:lpstr>
      <vt:lpstr>R3.9.1</vt:lpstr>
      <vt:lpstr>R3.8.1</vt:lpstr>
      <vt:lpstr>R3.7.1</vt:lpstr>
      <vt:lpstr>R3.6.1</vt:lpstr>
      <vt:lpstr>R3.5.1</vt:lpstr>
      <vt:lpstr>R3.4.1</vt:lpstr>
      <vt:lpstr>R3.3.1</vt:lpstr>
      <vt:lpstr>R3.2.1</vt:lpstr>
      <vt:lpstr>R3.1.1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U0038</dc:creator>
  <cp:lastModifiedBy>Administrator</cp:lastModifiedBy>
  <cp:lastPrinted>2022-05-28T04:34:15Z</cp:lastPrinted>
  <dcterms:created xsi:type="dcterms:W3CDTF">2005-01-07T01:44:50Z</dcterms:created>
  <dcterms:modified xsi:type="dcterms:W3CDTF">2022-06-01T08:05:18Z</dcterms:modified>
</cp:coreProperties>
</file>