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3\日立市の世帯数と常住人口\"/>
    </mc:Choice>
  </mc:AlternateContent>
  <bookViews>
    <workbookView xWindow="240" yWindow="180" windowWidth="14700" windowHeight="7005" tabRatio="619" activeTab="2"/>
  </bookViews>
  <sheets>
    <sheet name="R3人口動態" sheetId="195" r:id="rId1"/>
    <sheet name="R3人口動態（管内別）" sheetId="196" r:id="rId2"/>
    <sheet name="R4.1.1" sheetId="197" r:id="rId3"/>
    <sheet name="R3.12.1" sheetId="194" r:id="rId4"/>
    <sheet name="R3.11.1" sheetId="193" r:id="rId5"/>
    <sheet name="R3.10.1" sheetId="192" r:id="rId6"/>
    <sheet name="R3.9.1" sheetId="183" r:id="rId7"/>
    <sheet name="R3.8.1" sheetId="191" r:id="rId8"/>
    <sheet name="R3.7.1" sheetId="190" r:id="rId9"/>
    <sheet name="R3.6.1" sheetId="189" r:id="rId10"/>
    <sheet name="R3.5.1" sheetId="188" r:id="rId11"/>
    <sheet name="R3.4.1" sheetId="187" r:id="rId12"/>
    <sheet name="R3.3.1" sheetId="186" r:id="rId13"/>
    <sheet name="R3.2.1" sheetId="185" r:id="rId14"/>
    <sheet name="R3.1.1" sheetId="184" r:id="rId15"/>
  </sheets>
  <calcPr calcId="162913" concurrentManualCount="2"/>
</workbook>
</file>

<file path=xl/calcChain.xml><?xml version="1.0" encoding="utf-8"?>
<calcChain xmlns="http://schemas.openxmlformats.org/spreadsheetml/2006/main">
  <c r="S14" i="197" l="1"/>
  <c r="R14" i="197"/>
  <c r="P14" i="197"/>
  <c r="O14" i="197"/>
  <c r="M14" i="197"/>
  <c r="L14" i="197"/>
  <c r="J14" i="197"/>
  <c r="I14" i="197"/>
  <c r="G14" i="197"/>
  <c r="F14" i="197"/>
  <c r="H14" i="197" s="1"/>
  <c r="D14" i="197"/>
  <c r="D15" i="197" s="1"/>
  <c r="C14" i="197"/>
  <c r="C15" i="197" s="1"/>
  <c r="E15" i="197" s="1"/>
  <c r="B14" i="197"/>
  <c r="B15" i="197" s="1"/>
  <c r="T13" i="197"/>
  <c r="Q13" i="197"/>
  <c r="N13" i="197"/>
  <c r="K13" i="197"/>
  <c r="H13" i="197"/>
  <c r="U13" i="197" s="1"/>
  <c r="E13" i="197"/>
  <c r="T12" i="197"/>
  <c r="Q12" i="197"/>
  <c r="N12" i="197"/>
  <c r="K12" i="197"/>
  <c r="H12" i="197"/>
  <c r="U12" i="197" s="1"/>
  <c r="E12" i="197"/>
  <c r="T11" i="197"/>
  <c r="Q11" i="197"/>
  <c r="N11" i="197"/>
  <c r="K11" i="197"/>
  <c r="H11" i="197"/>
  <c r="U11" i="197" s="1"/>
  <c r="E11" i="197"/>
  <c r="T10" i="197"/>
  <c r="Q10" i="197"/>
  <c r="N10" i="197"/>
  <c r="K10" i="197"/>
  <c r="U10" i="197" s="1"/>
  <c r="H10" i="197"/>
  <c r="E10" i="197"/>
  <c r="T9" i="197"/>
  <c r="Q9" i="197"/>
  <c r="N9" i="197"/>
  <c r="K9" i="197"/>
  <c r="H9" i="197"/>
  <c r="U9" i="197" s="1"/>
  <c r="E9" i="197"/>
  <c r="T8" i="197"/>
  <c r="Q8" i="197"/>
  <c r="N8" i="197"/>
  <c r="K8" i="197"/>
  <c r="U8" i="197" s="1"/>
  <c r="H8" i="197"/>
  <c r="E8" i="197"/>
  <c r="T7" i="197"/>
  <c r="T14" i="197" s="1"/>
  <c r="Q7" i="197"/>
  <c r="Q14" i="197" s="1"/>
  <c r="N7" i="197"/>
  <c r="N14" i="197" s="1"/>
  <c r="L15" i="197" s="1"/>
  <c r="K7" i="197"/>
  <c r="K14" i="197" s="1"/>
  <c r="H7" i="197"/>
  <c r="U7" i="197" s="1"/>
  <c r="U14" i="197" s="1"/>
  <c r="E7" i="197"/>
  <c r="F15" i="197" l="1"/>
  <c r="E14" i="197"/>
  <c r="U13" i="196" l="1"/>
  <c r="T13" i="196"/>
  <c r="S13" i="196"/>
  <c r="R13" i="196"/>
  <c r="Q13" i="196"/>
  <c r="P13" i="196"/>
  <c r="O13" i="196"/>
  <c r="N13" i="196"/>
  <c r="M13" i="196"/>
  <c r="L13" i="196"/>
  <c r="K13" i="196"/>
  <c r="J13" i="196"/>
  <c r="I13" i="196"/>
  <c r="H13" i="196"/>
  <c r="G13" i="196"/>
  <c r="F13" i="196"/>
  <c r="E13" i="196"/>
  <c r="D13" i="196"/>
  <c r="C13" i="196"/>
  <c r="B13" i="196"/>
  <c r="P18" i="195"/>
  <c r="O18" i="195"/>
  <c r="N18" i="195"/>
  <c r="M18" i="195"/>
  <c r="L18" i="195"/>
  <c r="K18" i="195"/>
  <c r="J18" i="195"/>
  <c r="I18" i="195"/>
  <c r="H18" i="195"/>
  <c r="G18" i="195"/>
  <c r="F18" i="195"/>
  <c r="E18" i="195"/>
  <c r="D18" i="195"/>
  <c r="C18" i="195"/>
  <c r="B18" i="195"/>
  <c r="B14" i="193" l="1"/>
  <c r="S14" i="194" l="1"/>
  <c r="R14" i="194"/>
  <c r="P14" i="194"/>
  <c r="O14" i="194"/>
  <c r="M14" i="194"/>
  <c r="L14" i="194"/>
  <c r="J14" i="194"/>
  <c r="I14" i="194"/>
  <c r="G14" i="194"/>
  <c r="F14" i="194"/>
  <c r="D14" i="194"/>
  <c r="D15" i="194" s="1"/>
  <c r="C14" i="194"/>
  <c r="C15" i="194" s="1"/>
  <c r="B14" i="194"/>
  <c r="B15" i="194" s="1"/>
  <c r="T13" i="194"/>
  <c r="Q13" i="194"/>
  <c r="N13" i="194"/>
  <c r="K13" i="194"/>
  <c r="H13" i="194"/>
  <c r="E13" i="194"/>
  <c r="T12" i="194"/>
  <c r="Q12" i="194"/>
  <c r="N12" i="194"/>
  <c r="K12" i="194"/>
  <c r="H12" i="194"/>
  <c r="E12" i="194"/>
  <c r="T11" i="194"/>
  <c r="Q11" i="194"/>
  <c r="N11" i="194"/>
  <c r="K11" i="194"/>
  <c r="H11" i="194"/>
  <c r="E11" i="194"/>
  <c r="T10" i="194"/>
  <c r="Q10" i="194"/>
  <c r="N10" i="194"/>
  <c r="K10" i="194"/>
  <c r="H10" i="194"/>
  <c r="E10" i="194"/>
  <c r="T9" i="194"/>
  <c r="Q9" i="194"/>
  <c r="N9" i="194"/>
  <c r="K9" i="194"/>
  <c r="H9" i="194"/>
  <c r="E9" i="194"/>
  <c r="T8" i="194"/>
  <c r="Q8" i="194"/>
  <c r="N8" i="194"/>
  <c r="K8" i="194"/>
  <c r="H8" i="194"/>
  <c r="E8" i="194"/>
  <c r="T7" i="194"/>
  <c r="T14" i="194" s="1"/>
  <c r="Q7" i="194"/>
  <c r="Q14" i="194" s="1"/>
  <c r="N7" i="194"/>
  <c r="N14" i="194" s="1"/>
  <c r="K7" i="194"/>
  <c r="K14" i="194" s="1"/>
  <c r="H7" i="194"/>
  <c r="E7" i="194"/>
  <c r="L15" i="194" l="1"/>
  <c r="U9" i="194"/>
  <c r="U7" i="194"/>
  <c r="U13" i="194"/>
  <c r="U11" i="194"/>
  <c r="H14" i="194"/>
  <c r="F15" i="194" s="1"/>
  <c r="U8" i="194"/>
  <c r="U10" i="194"/>
  <c r="U12" i="194"/>
  <c r="E15" i="194"/>
  <c r="E14" i="194"/>
  <c r="S14" i="193"/>
  <c r="R14" i="193"/>
  <c r="P14" i="193"/>
  <c r="O14" i="193"/>
  <c r="M14" i="193"/>
  <c r="L14" i="193"/>
  <c r="J14" i="193"/>
  <c r="I14" i="193"/>
  <c r="G14" i="193"/>
  <c r="F14" i="193"/>
  <c r="H14" i="193" s="1"/>
  <c r="D14" i="193"/>
  <c r="D15" i="193" s="1"/>
  <c r="C14" i="193"/>
  <c r="C15" i="193" s="1"/>
  <c r="B15" i="193"/>
  <c r="T13" i="193"/>
  <c r="Q13" i="193"/>
  <c r="N13" i="193"/>
  <c r="K13" i="193"/>
  <c r="H13" i="193"/>
  <c r="U13" i="193" s="1"/>
  <c r="E13" i="193"/>
  <c r="T12" i="193"/>
  <c r="Q12" i="193"/>
  <c r="N12" i="193"/>
  <c r="K12" i="193"/>
  <c r="H12" i="193"/>
  <c r="E12" i="193"/>
  <c r="T11" i="193"/>
  <c r="Q11" i="193"/>
  <c r="N11" i="193"/>
  <c r="K11" i="193"/>
  <c r="H11" i="193"/>
  <c r="U11" i="193" s="1"/>
  <c r="E11" i="193"/>
  <c r="T10" i="193"/>
  <c r="Q10" i="193"/>
  <c r="N10" i="193"/>
  <c r="K10" i="193"/>
  <c r="H10" i="193"/>
  <c r="E10" i="193"/>
  <c r="T9" i="193"/>
  <c r="Q9" i="193"/>
  <c r="N9" i="193"/>
  <c r="K9" i="193"/>
  <c r="H9" i="193"/>
  <c r="U9" i="193" s="1"/>
  <c r="E9" i="193"/>
  <c r="T8" i="193"/>
  <c r="Q8" i="193"/>
  <c r="N8" i="193"/>
  <c r="K8" i="193"/>
  <c r="H8" i="193"/>
  <c r="E8" i="193"/>
  <c r="T7" i="193"/>
  <c r="T14" i="193" s="1"/>
  <c r="Q7" i="193"/>
  <c r="Q14" i="193" s="1"/>
  <c r="N7" i="193"/>
  <c r="N14" i="193" s="1"/>
  <c r="L15" i="193" s="1"/>
  <c r="K7" i="193"/>
  <c r="K14" i="193" s="1"/>
  <c r="H7" i="193"/>
  <c r="E7" i="193"/>
  <c r="F15" i="193" l="1"/>
  <c r="U14" i="194"/>
  <c r="U7" i="193"/>
  <c r="U8" i="193"/>
  <c r="U10" i="193"/>
  <c r="U12" i="193"/>
  <c r="E15" i="193"/>
  <c r="E14" i="193"/>
  <c r="S14" i="192"/>
  <c r="R14" i="192"/>
  <c r="P14" i="192"/>
  <c r="O14" i="192"/>
  <c r="M14" i="192"/>
  <c r="L14" i="192"/>
  <c r="J14" i="192"/>
  <c r="I14" i="192"/>
  <c r="G14" i="192"/>
  <c r="F14" i="192"/>
  <c r="H14" i="192" s="1"/>
  <c r="D14" i="192"/>
  <c r="D15" i="192" s="1"/>
  <c r="C14" i="192"/>
  <c r="C15" i="192" s="1"/>
  <c r="B14" i="192"/>
  <c r="B15" i="192" s="1"/>
  <c r="T13" i="192"/>
  <c r="Q13" i="192"/>
  <c r="N13" i="192"/>
  <c r="K13" i="192"/>
  <c r="H13" i="192"/>
  <c r="U13" i="192" s="1"/>
  <c r="E13" i="192"/>
  <c r="T12" i="192"/>
  <c r="Q12" i="192"/>
  <c r="N12" i="192"/>
  <c r="K12" i="192"/>
  <c r="H12" i="192"/>
  <c r="E12" i="192"/>
  <c r="T11" i="192"/>
  <c r="Q11" i="192"/>
  <c r="N11" i="192"/>
  <c r="K11" i="192"/>
  <c r="H11" i="192"/>
  <c r="U11" i="192" s="1"/>
  <c r="E11" i="192"/>
  <c r="T10" i="192"/>
  <c r="Q10" i="192"/>
  <c r="N10" i="192"/>
  <c r="K10" i="192"/>
  <c r="H10" i="192"/>
  <c r="E10" i="192"/>
  <c r="T9" i="192"/>
  <c r="Q9" i="192"/>
  <c r="N9" i="192"/>
  <c r="K9" i="192"/>
  <c r="H9" i="192"/>
  <c r="U9" i="192" s="1"/>
  <c r="E9" i="192"/>
  <c r="T8" i="192"/>
  <c r="Q8" i="192"/>
  <c r="N8" i="192"/>
  <c r="K8" i="192"/>
  <c r="H8" i="192"/>
  <c r="E8" i="192"/>
  <c r="T7" i="192"/>
  <c r="T14" i="192" s="1"/>
  <c r="Q7" i="192"/>
  <c r="Q14" i="192" s="1"/>
  <c r="N7" i="192"/>
  <c r="N14" i="192" s="1"/>
  <c r="L15" i="192" s="1"/>
  <c r="K7" i="192"/>
  <c r="K14" i="192" s="1"/>
  <c r="H7" i="192"/>
  <c r="E7" i="192"/>
  <c r="E15" i="192" l="1"/>
  <c r="U14" i="193"/>
  <c r="U7" i="192"/>
  <c r="U8" i="192"/>
  <c r="U10" i="192"/>
  <c r="U12" i="192"/>
  <c r="F15" i="192"/>
  <c r="E14" i="192"/>
  <c r="T13" i="191"/>
  <c r="Q13" i="191"/>
  <c r="N13" i="191"/>
  <c r="K13" i="191"/>
  <c r="H13" i="191"/>
  <c r="U13" i="191" s="1"/>
  <c r="E13" i="191"/>
  <c r="T12" i="191"/>
  <c r="Q12" i="191"/>
  <c r="N12" i="191"/>
  <c r="K12" i="191"/>
  <c r="H12" i="191"/>
  <c r="E12" i="191"/>
  <c r="T11" i="191"/>
  <c r="Q11" i="191"/>
  <c r="N11" i="191"/>
  <c r="K11" i="191"/>
  <c r="H11" i="191"/>
  <c r="U11" i="191" s="1"/>
  <c r="E11" i="191"/>
  <c r="T10" i="191"/>
  <c r="Q10" i="191"/>
  <c r="N10" i="191"/>
  <c r="K10" i="191"/>
  <c r="H10" i="191"/>
  <c r="E10" i="191"/>
  <c r="T9" i="191"/>
  <c r="Q9" i="191"/>
  <c r="N9" i="191"/>
  <c r="K9" i="191"/>
  <c r="H9" i="191"/>
  <c r="U9" i="191" s="1"/>
  <c r="E9" i="191"/>
  <c r="T8" i="191"/>
  <c r="Q8" i="191"/>
  <c r="N8" i="191"/>
  <c r="K8" i="191"/>
  <c r="H8" i="191"/>
  <c r="E8" i="191"/>
  <c r="T7" i="191"/>
  <c r="T14" i="191" s="1"/>
  <c r="Q7" i="191"/>
  <c r="N7" i="191"/>
  <c r="N14" i="191" s="1"/>
  <c r="K7" i="191"/>
  <c r="H7" i="191"/>
  <c r="U7" i="191" s="1"/>
  <c r="E7" i="191"/>
  <c r="S14" i="191"/>
  <c r="R14" i="191"/>
  <c r="P14" i="191"/>
  <c r="O14" i="191"/>
  <c r="M14" i="191"/>
  <c r="L14" i="191"/>
  <c r="J14" i="191"/>
  <c r="I14" i="191"/>
  <c r="G14" i="191"/>
  <c r="F14" i="191"/>
  <c r="D14" i="191"/>
  <c r="D15" i="191" s="1"/>
  <c r="C14" i="191"/>
  <c r="C15" i="191" s="1"/>
  <c r="B14" i="191"/>
  <c r="B15" i="191" s="1"/>
  <c r="Q14" i="191"/>
  <c r="T13" i="190"/>
  <c r="Q13" i="190"/>
  <c r="N13" i="190"/>
  <c r="K13" i="190"/>
  <c r="H13" i="190"/>
  <c r="E13" i="190"/>
  <c r="T12" i="190"/>
  <c r="Q12" i="190"/>
  <c r="N12" i="190"/>
  <c r="K12" i="190"/>
  <c r="H12" i="190"/>
  <c r="E12" i="190"/>
  <c r="T11" i="190"/>
  <c r="Q11" i="190"/>
  <c r="N11" i="190"/>
  <c r="K11" i="190"/>
  <c r="H11" i="190"/>
  <c r="E11" i="190"/>
  <c r="T10" i="190"/>
  <c r="Q10" i="190"/>
  <c r="N10" i="190"/>
  <c r="K10" i="190"/>
  <c r="H10" i="190"/>
  <c r="E10" i="190"/>
  <c r="T9" i="190"/>
  <c r="Q9" i="190"/>
  <c r="N9" i="190"/>
  <c r="K9" i="190"/>
  <c r="H9" i="190"/>
  <c r="E9" i="190"/>
  <c r="T8" i="190"/>
  <c r="Q8" i="190"/>
  <c r="N8" i="190"/>
  <c r="K8" i="190"/>
  <c r="H8" i="190"/>
  <c r="E8" i="190"/>
  <c r="T7" i="190"/>
  <c r="Q7" i="190"/>
  <c r="Q14" i="190" s="1"/>
  <c r="N7" i="190"/>
  <c r="K7" i="190"/>
  <c r="K14" i="190" s="1"/>
  <c r="H7" i="190"/>
  <c r="E7" i="190"/>
  <c r="S14" i="190"/>
  <c r="R14" i="190"/>
  <c r="P14" i="190"/>
  <c r="O14" i="190"/>
  <c r="M14" i="190"/>
  <c r="L14" i="190"/>
  <c r="J14" i="190"/>
  <c r="I14" i="190"/>
  <c r="G14" i="190"/>
  <c r="F14" i="190"/>
  <c r="H14" i="190" s="1"/>
  <c r="D14" i="190"/>
  <c r="D15" i="190" s="1"/>
  <c r="C14" i="190"/>
  <c r="C15" i="190" s="1"/>
  <c r="B14" i="190"/>
  <c r="B15" i="190" s="1"/>
  <c r="T14" i="190"/>
  <c r="N14" i="190"/>
  <c r="T13" i="189"/>
  <c r="Q13" i="189"/>
  <c r="N13" i="189"/>
  <c r="K13" i="189"/>
  <c r="H13" i="189"/>
  <c r="U13" i="189" s="1"/>
  <c r="E13" i="189"/>
  <c r="T12" i="189"/>
  <c r="Q12" i="189"/>
  <c r="N12" i="189"/>
  <c r="K12" i="189"/>
  <c r="H12" i="189"/>
  <c r="E12" i="189"/>
  <c r="T11" i="189"/>
  <c r="Q11" i="189"/>
  <c r="N11" i="189"/>
  <c r="K11" i="189"/>
  <c r="H11" i="189"/>
  <c r="U11" i="189" s="1"/>
  <c r="E11" i="189"/>
  <c r="T10" i="189"/>
  <c r="Q10" i="189"/>
  <c r="N10" i="189"/>
  <c r="K10" i="189"/>
  <c r="H10" i="189"/>
  <c r="E10" i="189"/>
  <c r="T9" i="189"/>
  <c r="Q9" i="189"/>
  <c r="N9" i="189"/>
  <c r="K9" i="189"/>
  <c r="H9" i="189"/>
  <c r="U9" i="189" s="1"/>
  <c r="E9" i="189"/>
  <c r="T8" i="189"/>
  <c r="Q8" i="189"/>
  <c r="N8" i="189"/>
  <c r="K8" i="189"/>
  <c r="H8" i="189"/>
  <c r="E8" i="189"/>
  <c r="T7" i="189"/>
  <c r="T14" i="189" s="1"/>
  <c r="Q7" i="189"/>
  <c r="N7" i="189"/>
  <c r="N14" i="189" s="1"/>
  <c r="L15" i="189" s="1"/>
  <c r="K7" i="189"/>
  <c r="H7" i="189"/>
  <c r="U7" i="189" s="1"/>
  <c r="E7" i="189"/>
  <c r="S14" i="189"/>
  <c r="R14" i="189"/>
  <c r="P14" i="189"/>
  <c r="O14" i="189"/>
  <c r="M14" i="189"/>
  <c r="L14" i="189"/>
  <c r="J14" i="189"/>
  <c r="I14" i="189"/>
  <c r="G14" i="189"/>
  <c r="F14" i="189"/>
  <c r="D14" i="189"/>
  <c r="D15" i="189" s="1"/>
  <c r="C14" i="189"/>
  <c r="C15" i="189" s="1"/>
  <c r="B14" i="189"/>
  <c r="B15" i="189" s="1"/>
  <c r="Q14" i="189"/>
  <c r="K14" i="189"/>
  <c r="T13" i="188"/>
  <c r="Q13" i="188"/>
  <c r="N13" i="188"/>
  <c r="K13" i="188"/>
  <c r="H13" i="188"/>
  <c r="E13" i="188"/>
  <c r="T12" i="188"/>
  <c r="Q12" i="188"/>
  <c r="N12" i="188"/>
  <c r="K12" i="188"/>
  <c r="H12" i="188"/>
  <c r="E12" i="188"/>
  <c r="T11" i="188"/>
  <c r="Q11" i="188"/>
  <c r="N11" i="188"/>
  <c r="K11" i="188"/>
  <c r="H11" i="188"/>
  <c r="E11" i="188"/>
  <c r="T10" i="188"/>
  <c r="Q10" i="188"/>
  <c r="N10" i="188"/>
  <c r="K10" i="188"/>
  <c r="H10" i="188"/>
  <c r="E10" i="188"/>
  <c r="T9" i="188"/>
  <c r="Q9" i="188"/>
  <c r="N9" i="188"/>
  <c r="K9" i="188"/>
  <c r="H9" i="188"/>
  <c r="E9" i="188"/>
  <c r="T8" i="188"/>
  <c r="Q8" i="188"/>
  <c r="N8" i="188"/>
  <c r="K8" i="188"/>
  <c r="H8" i="188"/>
  <c r="E8" i="188"/>
  <c r="T7" i="188"/>
  <c r="Q7" i="188"/>
  <c r="Q14" i="188" s="1"/>
  <c r="N7" i="188"/>
  <c r="K7" i="188"/>
  <c r="K14" i="188" s="1"/>
  <c r="H7" i="188"/>
  <c r="E7" i="188"/>
  <c r="S14" i="188"/>
  <c r="R14" i="188"/>
  <c r="P14" i="188"/>
  <c r="O14" i="188"/>
  <c r="M14" i="188"/>
  <c r="L14" i="188"/>
  <c r="J14" i="188"/>
  <c r="I14" i="188"/>
  <c r="G14" i="188"/>
  <c r="F14" i="188"/>
  <c r="D14" i="188"/>
  <c r="D15" i="188" s="1"/>
  <c r="C14" i="188"/>
  <c r="C15" i="188" s="1"/>
  <c r="B14" i="188"/>
  <c r="B15" i="188" s="1"/>
  <c r="T14" i="188"/>
  <c r="N14" i="188"/>
  <c r="T13" i="187"/>
  <c r="Q13" i="187"/>
  <c r="N13" i="187"/>
  <c r="K13" i="187"/>
  <c r="H13" i="187"/>
  <c r="E13" i="187"/>
  <c r="T12" i="187"/>
  <c r="Q12" i="187"/>
  <c r="N12" i="187"/>
  <c r="K12" i="187"/>
  <c r="H12" i="187"/>
  <c r="E12" i="187"/>
  <c r="T11" i="187"/>
  <c r="Q11" i="187"/>
  <c r="N11" i="187"/>
  <c r="K11" i="187"/>
  <c r="H11" i="187"/>
  <c r="E11" i="187"/>
  <c r="T10" i="187"/>
  <c r="Q10" i="187"/>
  <c r="N10" i="187"/>
  <c r="K10" i="187"/>
  <c r="H10" i="187"/>
  <c r="E10" i="187"/>
  <c r="T9" i="187"/>
  <c r="Q9" i="187"/>
  <c r="N9" i="187"/>
  <c r="K9" i="187"/>
  <c r="H9" i="187"/>
  <c r="E9" i="187"/>
  <c r="T8" i="187"/>
  <c r="Q8" i="187"/>
  <c r="N8" i="187"/>
  <c r="K8" i="187"/>
  <c r="H8" i="187"/>
  <c r="E8" i="187"/>
  <c r="T7" i="187"/>
  <c r="Q7" i="187"/>
  <c r="Q14" i="187" s="1"/>
  <c r="N7" i="187"/>
  <c r="K7" i="187"/>
  <c r="K14" i="187" s="1"/>
  <c r="H7" i="187"/>
  <c r="E7" i="187"/>
  <c r="S14" i="187"/>
  <c r="R14" i="187"/>
  <c r="P14" i="187"/>
  <c r="O14" i="187"/>
  <c r="M14" i="187"/>
  <c r="L14" i="187"/>
  <c r="J14" i="187"/>
  <c r="I14" i="187"/>
  <c r="G14" i="187"/>
  <c r="F14" i="187"/>
  <c r="D14" i="187"/>
  <c r="D15" i="187" s="1"/>
  <c r="C14" i="187"/>
  <c r="C15" i="187" s="1"/>
  <c r="B14" i="187"/>
  <c r="B15" i="187" s="1"/>
  <c r="T14" i="187"/>
  <c r="N14" i="187"/>
  <c r="T13" i="186"/>
  <c r="Q13" i="186"/>
  <c r="N13" i="186"/>
  <c r="K13" i="186"/>
  <c r="H13" i="186"/>
  <c r="E13" i="186"/>
  <c r="T12" i="186"/>
  <c r="Q12" i="186"/>
  <c r="N12" i="186"/>
  <c r="K12" i="186"/>
  <c r="U12" i="186" s="1"/>
  <c r="H12" i="186"/>
  <c r="E12" i="186"/>
  <c r="T11" i="186"/>
  <c r="Q11" i="186"/>
  <c r="N11" i="186"/>
  <c r="K11" i="186"/>
  <c r="H11" i="186"/>
  <c r="E11" i="186"/>
  <c r="T10" i="186"/>
  <c r="Q10" i="186"/>
  <c r="N10" i="186"/>
  <c r="K10" i="186"/>
  <c r="U10" i="186" s="1"/>
  <c r="H10" i="186"/>
  <c r="E10" i="186"/>
  <c r="T9" i="186"/>
  <c r="Q9" i="186"/>
  <c r="N9" i="186"/>
  <c r="K9" i="186"/>
  <c r="H9" i="186"/>
  <c r="E9" i="186"/>
  <c r="T8" i="186"/>
  <c r="Q8" i="186"/>
  <c r="N8" i="186"/>
  <c r="K8" i="186"/>
  <c r="U8" i="186" s="1"/>
  <c r="H8" i="186"/>
  <c r="E8" i="186"/>
  <c r="T7" i="186"/>
  <c r="T14" i="186" s="1"/>
  <c r="Q7" i="186"/>
  <c r="N7" i="186"/>
  <c r="N14" i="186" s="1"/>
  <c r="K7" i="186"/>
  <c r="K14" i="186" s="1"/>
  <c r="H7" i="186"/>
  <c r="E7" i="186"/>
  <c r="S14" i="186"/>
  <c r="R14" i="186"/>
  <c r="P14" i="186"/>
  <c r="O14" i="186"/>
  <c r="M14" i="186"/>
  <c r="L14" i="186"/>
  <c r="J14" i="186"/>
  <c r="I14" i="186"/>
  <c r="G14" i="186"/>
  <c r="F14" i="186"/>
  <c r="D14" i="186"/>
  <c r="D15" i="186" s="1"/>
  <c r="C14" i="186"/>
  <c r="C15" i="186" s="1"/>
  <c r="B14" i="186"/>
  <c r="B15" i="186" s="1"/>
  <c r="Q14" i="186"/>
  <c r="T13" i="185"/>
  <c r="Q13" i="185"/>
  <c r="N13" i="185"/>
  <c r="K13" i="185"/>
  <c r="H13" i="185"/>
  <c r="U13" i="185" s="1"/>
  <c r="E13" i="185"/>
  <c r="T12" i="185"/>
  <c r="Q12" i="185"/>
  <c r="N12" i="185"/>
  <c r="K12" i="185"/>
  <c r="H12" i="185"/>
  <c r="E12" i="185"/>
  <c r="T11" i="185"/>
  <c r="Q11" i="185"/>
  <c r="N11" i="185"/>
  <c r="K11" i="185"/>
  <c r="H11" i="185"/>
  <c r="U11" i="185" s="1"/>
  <c r="E11" i="185"/>
  <c r="T10" i="185"/>
  <c r="Q10" i="185"/>
  <c r="N10" i="185"/>
  <c r="K10" i="185"/>
  <c r="H10" i="185"/>
  <c r="E10" i="185"/>
  <c r="T9" i="185"/>
  <c r="Q9" i="185"/>
  <c r="N9" i="185"/>
  <c r="K9" i="185"/>
  <c r="H9" i="185"/>
  <c r="U9" i="185" s="1"/>
  <c r="E9" i="185"/>
  <c r="T8" i="185"/>
  <c r="Q8" i="185"/>
  <c r="N8" i="185"/>
  <c r="K8" i="185"/>
  <c r="H8" i="185"/>
  <c r="E8" i="185"/>
  <c r="T7" i="185"/>
  <c r="T14" i="185" s="1"/>
  <c r="Q7" i="185"/>
  <c r="N7" i="185"/>
  <c r="N14" i="185" s="1"/>
  <c r="K7" i="185"/>
  <c r="H7" i="185"/>
  <c r="U7" i="185" s="1"/>
  <c r="E7" i="185"/>
  <c r="S14" i="185"/>
  <c r="R14" i="185"/>
  <c r="P14" i="185"/>
  <c r="O14" i="185"/>
  <c r="M14" i="185"/>
  <c r="L14" i="185"/>
  <c r="J14" i="185"/>
  <c r="I14" i="185"/>
  <c r="G14" i="185"/>
  <c r="F14" i="185"/>
  <c r="D14" i="185"/>
  <c r="D15" i="185" s="1"/>
  <c r="C14" i="185"/>
  <c r="C15" i="185" s="1"/>
  <c r="B14" i="185"/>
  <c r="B15" i="185" s="1"/>
  <c r="Q14" i="185"/>
  <c r="K14" i="185"/>
  <c r="S14" i="184"/>
  <c r="R14" i="184"/>
  <c r="P14" i="184"/>
  <c r="O14" i="184"/>
  <c r="M14" i="184"/>
  <c r="L14" i="184"/>
  <c r="J14" i="184"/>
  <c r="I14" i="184"/>
  <c r="G14" i="184"/>
  <c r="F14" i="184"/>
  <c r="D14" i="184"/>
  <c r="D15" i="184" s="1"/>
  <c r="C14" i="184"/>
  <c r="C15" i="184" s="1"/>
  <c r="B14" i="184"/>
  <c r="B15" i="184" s="1"/>
  <c r="T13" i="184"/>
  <c r="Q13" i="184"/>
  <c r="N13" i="184"/>
  <c r="K13" i="184"/>
  <c r="H13" i="184"/>
  <c r="E13" i="184"/>
  <c r="T12" i="184"/>
  <c r="Q12" i="184"/>
  <c r="N12" i="184"/>
  <c r="K12" i="184"/>
  <c r="H12" i="184"/>
  <c r="E12" i="184"/>
  <c r="T11" i="184"/>
  <c r="Q11" i="184"/>
  <c r="N11" i="184"/>
  <c r="K11" i="184"/>
  <c r="H11" i="184"/>
  <c r="E11" i="184"/>
  <c r="T10" i="184"/>
  <c r="Q10" i="184"/>
  <c r="N10" i="184"/>
  <c r="K10" i="184"/>
  <c r="H10" i="184"/>
  <c r="E10" i="184"/>
  <c r="T9" i="184"/>
  <c r="Q9" i="184"/>
  <c r="N9" i="184"/>
  <c r="K9" i="184"/>
  <c r="H9" i="184"/>
  <c r="E9" i="184"/>
  <c r="T8" i="184"/>
  <c r="Q8" i="184"/>
  <c r="N8" i="184"/>
  <c r="K8" i="184"/>
  <c r="H8" i="184"/>
  <c r="E8" i="184"/>
  <c r="T7" i="184"/>
  <c r="T14" i="184" s="1"/>
  <c r="Q7" i="184"/>
  <c r="Q14" i="184" s="1"/>
  <c r="N7" i="184"/>
  <c r="N14" i="184" s="1"/>
  <c r="K7" i="184"/>
  <c r="K14" i="184" s="1"/>
  <c r="H7" i="184"/>
  <c r="E7" i="184"/>
  <c r="U8" i="191" l="1"/>
  <c r="U10" i="191"/>
  <c r="U14" i="191" s="1"/>
  <c r="U12" i="191"/>
  <c r="L15" i="191"/>
  <c r="E15" i="190"/>
  <c r="L15" i="190"/>
  <c r="U7" i="190"/>
  <c r="U8" i="190"/>
  <c r="U9" i="190"/>
  <c r="U10" i="190"/>
  <c r="U11" i="190"/>
  <c r="U12" i="190"/>
  <c r="U13" i="190"/>
  <c r="U8" i="189"/>
  <c r="U10" i="189"/>
  <c r="U14" i="189" s="1"/>
  <c r="U12" i="189"/>
  <c r="E15" i="188"/>
  <c r="L15" i="188"/>
  <c r="U7" i="188"/>
  <c r="U14" i="188" s="1"/>
  <c r="U8" i="188"/>
  <c r="U9" i="188"/>
  <c r="U10" i="188"/>
  <c r="U11" i="188"/>
  <c r="U12" i="188"/>
  <c r="U13" i="188"/>
  <c r="U7" i="187"/>
  <c r="U8" i="187"/>
  <c r="U9" i="187"/>
  <c r="U10" i="187"/>
  <c r="U11" i="187"/>
  <c r="U12" i="187"/>
  <c r="U13" i="187"/>
  <c r="L15" i="187"/>
  <c r="E15" i="187"/>
  <c r="H14" i="187"/>
  <c r="U7" i="186"/>
  <c r="U9" i="186"/>
  <c r="U11" i="186"/>
  <c r="U13" i="186"/>
  <c r="L15" i="185"/>
  <c r="U8" i="185"/>
  <c r="U14" i="185" s="1"/>
  <c r="U10" i="185"/>
  <c r="U12" i="185"/>
  <c r="U7" i="184"/>
  <c r="L15" i="184"/>
  <c r="U8" i="184"/>
  <c r="U9" i="184"/>
  <c r="U10" i="184"/>
  <c r="U11" i="184"/>
  <c r="U12" i="184"/>
  <c r="U13" i="184"/>
  <c r="E15" i="184"/>
  <c r="H14" i="184"/>
  <c r="F15" i="184" s="1"/>
  <c r="U14" i="192"/>
  <c r="E15" i="191"/>
  <c r="H14" i="191"/>
  <c r="E14" i="191"/>
  <c r="K14" i="191"/>
  <c r="F15" i="190"/>
  <c r="E14" i="190"/>
  <c r="E15" i="189"/>
  <c r="H14" i="189"/>
  <c r="F15" i="189" s="1"/>
  <c r="E14" i="189"/>
  <c r="H14" i="188"/>
  <c r="F15" i="188" s="1"/>
  <c r="E14" i="188"/>
  <c r="F15" i="187"/>
  <c r="U14" i="187"/>
  <c r="E14" i="187"/>
  <c r="H14" i="186"/>
  <c r="F15" i="186" s="1"/>
  <c r="L15" i="186"/>
  <c r="E15" i="186"/>
  <c r="U14" i="186"/>
  <c r="E14" i="186"/>
  <c r="E15" i="185"/>
  <c r="H14" i="185"/>
  <c r="F15" i="185" s="1"/>
  <c r="E14" i="185"/>
  <c r="E14" i="184"/>
  <c r="D14" i="183"/>
  <c r="D15" i="183" s="1"/>
  <c r="C14" i="183"/>
  <c r="B14" i="183"/>
  <c r="B15" i="183" s="1"/>
  <c r="E14" i="183" l="1"/>
  <c r="U14" i="190"/>
  <c r="U14" i="184"/>
  <c r="F15" i="191"/>
  <c r="C15" i="183"/>
  <c r="E15" i="183" s="1"/>
  <c r="S14" i="183" l="1"/>
  <c r="R14" i="183"/>
  <c r="P14" i="183"/>
  <c r="O14" i="183"/>
  <c r="M14" i="183"/>
  <c r="L14" i="183"/>
  <c r="J14" i="183"/>
  <c r="I14" i="183"/>
  <c r="G14" i="183"/>
  <c r="F14" i="183"/>
  <c r="H14" i="183" s="1"/>
  <c r="T13" i="183"/>
  <c r="Q13" i="183"/>
  <c r="N13" i="183"/>
  <c r="K13" i="183"/>
  <c r="U13" i="183" s="1"/>
  <c r="H13" i="183"/>
  <c r="E13" i="183"/>
  <c r="T12" i="183"/>
  <c r="Q12" i="183"/>
  <c r="N12" i="183"/>
  <c r="K12" i="183"/>
  <c r="H12" i="183"/>
  <c r="E12" i="183"/>
  <c r="T11" i="183"/>
  <c r="Q11" i="183"/>
  <c r="N11" i="183"/>
  <c r="K11" i="183"/>
  <c r="U11" i="183" s="1"/>
  <c r="H11" i="183"/>
  <c r="E11" i="183"/>
  <c r="T10" i="183"/>
  <c r="Q10" i="183"/>
  <c r="N10" i="183"/>
  <c r="K10" i="183"/>
  <c r="H10" i="183"/>
  <c r="E10" i="183"/>
  <c r="T9" i="183"/>
  <c r="Q9" i="183"/>
  <c r="N9" i="183"/>
  <c r="K9" i="183"/>
  <c r="U9" i="183" s="1"/>
  <c r="H9" i="183"/>
  <c r="E9" i="183"/>
  <c r="T8" i="183"/>
  <c r="Q8" i="183"/>
  <c r="N8" i="183"/>
  <c r="K8" i="183"/>
  <c r="H8" i="183"/>
  <c r="E8" i="183"/>
  <c r="T7" i="183"/>
  <c r="T14" i="183" s="1"/>
  <c r="Q7" i="183"/>
  <c r="Q14" i="183" s="1"/>
  <c r="N7" i="183"/>
  <c r="N14" i="183" s="1"/>
  <c r="K7" i="183"/>
  <c r="K14" i="183" s="1"/>
  <c r="H7" i="183"/>
  <c r="E7" i="183"/>
  <c r="F15" i="183" l="1"/>
  <c r="U8" i="183"/>
  <c r="U10" i="183"/>
  <c r="U12" i="183"/>
  <c r="L15" i="183"/>
  <c r="U7" i="183"/>
  <c r="U14" i="183" l="1"/>
</calcChain>
</file>

<file path=xl/sharedStrings.xml><?xml version="1.0" encoding="utf-8"?>
<sst xmlns="http://schemas.openxmlformats.org/spreadsheetml/2006/main" count="635" uniqueCount="73">
  <si>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</si>
  <si>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</si>
  <si>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</si>
  <si>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</si>
  <si>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</si>
  <si>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</si>
  <si>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</si>
  <si>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</si>
  <si>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</si>
  <si>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</si>
  <si>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</si>
  <si>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</si>
  <si>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</si>
  <si>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</si>
  <si>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</si>
  <si>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</si>
  <si>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</si>
  <si>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</si>
  <si>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</si>
  <si>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</si>
  <si>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</si>
  <si>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</si>
  <si>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</si>
  <si>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</si>
  <si>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</si>
  <si>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</si>
  <si>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</si>
  <si>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(令和3年1月1日現在）</t>
    <rPh sb="1" eb="3">
      <t>レイワ</t>
    </rPh>
    <phoneticPr fontId="2"/>
  </si>
  <si>
    <t>(令和3年2月1日現在）</t>
    <rPh sb="1" eb="3">
      <t>レイワ</t>
    </rPh>
    <phoneticPr fontId="2"/>
  </si>
  <si>
    <t>(令和3年3月1日現在）</t>
    <rPh sb="1" eb="3">
      <t>レイワ</t>
    </rPh>
    <phoneticPr fontId="2"/>
  </si>
  <si>
    <t>(令和3年4月1日現在）</t>
    <rPh sb="1" eb="3">
      <t>レイワ</t>
    </rPh>
    <phoneticPr fontId="2"/>
  </si>
  <si>
    <t>(令和3年5月1日現在）</t>
    <rPh sb="1" eb="3">
      <t>レイワ</t>
    </rPh>
    <phoneticPr fontId="2"/>
  </si>
  <si>
    <t>(令和3年6月1日現在）</t>
    <rPh sb="1" eb="3">
      <t>レイワ</t>
    </rPh>
    <phoneticPr fontId="2"/>
  </si>
  <si>
    <t>(令和3年7月1日現在）</t>
    <rPh sb="1" eb="3">
      <t>レイワ</t>
    </rPh>
    <phoneticPr fontId="2"/>
  </si>
  <si>
    <t>(令和3年8月1日現在）</t>
    <rPh sb="1" eb="3">
      <t>レイワ</t>
    </rPh>
    <phoneticPr fontId="2"/>
  </si>
  <si>
    <t>(令和3年9月1日現在）</t>
    <rPh sb="1" eb="3">
      <t>レイワ</t>
    </rPh>
    <phoneticPr fontId="2"/>
  </si>
  <si>
    <t>(令和3年10月1日現在）</t>
    <rPh sb="1" eb="3">
      <t>レイワ</t>
    </rPh>
    <phoneticPr fontId="2"/>
  </si>
  <si>
    <t>(令和3年11月1日現在）</t>
    <rPh sb="1" eb="3">
      <t>レイワ</t>
    </rPh>
    <phoneticPr fontId="2"/>
  </si>
  <si>
    <t>(令和3年12月1日現在）</t>
    <rPh sb="1" eb="3">
      <t>レイワ</t>
    </rPh>
    <phoneticPr fontId="2"/>
  </si>
  <si>
    <t>※1　自然動態、社会動態及び転居は、前１月分の状況です。
※2　令和2年国勢調査における10月1日現在の世帯数及び人口に、住民票の異動届　（転入出・転居・死亡・
　　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</si>
  <si>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令　和　３　年　　　人　口　動　態</t>
    <rPh sb="0" eb="1">
      <t>レイ</t>
    </rPh>
    <rPh sb="2" eb="3">
      <t>ワ</t>
    </rPh>
    <phoneticPr fontId="2"/>
  </si>
  <si>
    <t>（単位　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</si>
  <si>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</si>
  <si>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</si>
  <si>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</si>
  <si>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</si>
  <si>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</si>
  <si>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</si>
  <si>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</si>
  <si>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</si>
  <si>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</si>
  <si>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</si>
  <si>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</si>
  <si>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</si>
  <si>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</si>
  <si>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</si>
  <si>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</si>
  <si>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</si>
  <si>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</si>
  <si>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</si>
  <si>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</si>
  <si>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</si>
  <si>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</si>
  <si>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</si>
  <si>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</si>
  <si>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</si>
  <si>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</si>
  <si>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R3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</t>
    </r>
    <r>
      <rPr>
        <sz val="10"/>
        <rFont val="Arial Narrow"/>
        <family val="2"/>
      </rPr>
      <t>R4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1" eb="42">
      <t>ネン</t>
    </rPh>
    <rPh sb="43" eb="44">
      <t>ガツ</t>
    </rPh>
    <rPh sb="45" eb="46">
      <t>ニチ</t>
    </rPh>
    <rPh sb="49" eb="50">
      <t>ネン</t>
    </rPh>
    <rPh sb="51" eb="52">
      <t>ガツ</t>
    </rPh>
    <rPh sb="53" eb="54">
      <t>ニチ</t>
    </rPh>
    <rPh sb="54" eb="56">
      <t>ゲンザイ</t>
    </rPh>
    <rPh sb="58" eb="60">
      <t>シュウケイ</t>
    </rPh>
    <rPh sb="62" eb="64">
      <t>スウチ</t>
    </rPh>
    <rPh sb="65" eb="67">
      <t>カクツキ</t>
    </rPh>
    <rPh sb="68" eb="70">
      <t>イドウ</t>
    </rPh>
    <rPh sb="70" eb="71">
      <t>ブン</t>
    </rPh>
    <rPh sb="74" eb="76">
      <t>ケイサイ</t>
    </rPh>
    <phoneticPr fontId="2"/>
  </si>
  <si>
    <r>
      <t>令和３年　人口動態（管内別</t>
    </r>
    <r>
      <rPr>
        <sz val="20"/>
        <rFont val="Arial Narrow"/>
        <family val="2"/>
      </rPr>
      <t>)</t>
    </r>
    <rPh sb="0" eb="1">
      <t>レイ</t>
    </rPh>
    <rPh sb="1" eb="2">
      <t>カズ</t>
    </rPh>
    <rPh sb="3" eb="4">
      <t>ネン</t>
    </rPh>
    <phoneticPr fontId="2"/>
  </si>
  <si>
    <t>合計</t>
    <rPh sb="0" eb="2">
      <t>ゴウケイ</t>
    </rPh>
    <phoneticPr fontId="2"/>
  </si>
  <si>
    <t>日立市の世帯数と常住人口</t>
    <phoneticPr fontId="2"/>
  </si>
  <si>
    <t>(令和4年1月1日現在）</t>
    <rPh sb="1" eb="3">
      <t>レイワ</t>
    </rPh>
    <phoneticPr fontId="2"/>
  </si>
  <si>
    <t>月間
増減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</si>
</sst>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Arial Narrow"/>
      <family val="2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176" fontId="3" fillId="0" borderId="1" xfId="2" applyNumberFormat="1" applyFont="1" applyFill="1" applyBorder="1" applyAlignment="1">
      <alignment vertical="center"/>
    </xf>
    <xf numFmtId="0" fontId="3" fillId="0" borderId="1" xfId="3" applyFont="1" applyBorder="1">
      <alignment vertical="center"/>
    </xf>
    <xf numFmtId="177" fontId="3" fillId="0" borderId="1" xfId="3" applyNumberFormat="1" applyFont="1" applyBorder="1">
      <alignment vertical="center"/>
    </xf>
    <xf numFmtId="176" fontId="3" fillId="0" borderId="1" xfId="2" applyNumberFormat="1" applyFont="1" applyBorder="1" applyAlignment="1">
      <alignment vertical="center"/>
    </xf>
    <xf numFmtId="178" fontId="3" fillId="0" borderId="1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176" fontId="3" fillId="0" borderId="2" xfId="2" applyNumberFormat="1" applyFont="1" applyFill="1" applyBorder="1" applyAlignment="1">
      <alignment vertical="center"/>
    </xf>
    <xf numFmtId="0" fontId="3" fillId="0" borderId="2" xfId="3" applyFont="1" applyBorder="1">
      <alignment vertical="center"/>
    </xf>
    <xf numFmtId="177" fontId="3" fillId="0" borderId="2" xfId="3" applyNumberFormat="1" applyFont="1" applyBorder="1">
      <alignment vertical="center"/>
    </xf>
    <xf numFmtId="176" fontId="3" fillId="0" borderId="3" xfId="2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 shrinkToFit="1"/>
    </xf>
    <xf numFmtId="176" fontId="3" fillId="0" borderId="10" xfId="2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center" vertical="center"/>
    </xf>
    <xf numFmtId="176" fontId="3" fillId="0" borderId="12" xfId="2" applyNumberFormat="1" applyFont="1" applyBorder="1" applyAlignment="1">
      <alignment horizontal="center" vertical="center"/>
    </xf>
    <xf numFmtId="176" fontId="3" fillId="0" borderId="13" xfId="2" applyNumberFormat="1" applyFont="1" applyBorder="1" applyAlignment="1">
      <alignment vertical="top" wrapText="1"/>
    </xf>
    <xf numFmtId="176" fontId="3" fillId="0" borderId="0" xfId="2" applyNumberFormat="1" applyFont="1" applyBorder="1" applyAlignment="1">
      <alignment vertical="top" wrapText="1"/>
    </xf>
    <xf numFmtId="0" fontId="7" fillId="0" borderId="0" xfId="5" applyFont="1" applyAlignment="1">
      <alignment horizontal="center" vertical="center"/>
    </xf>
    <xf numFmtId="176" fontId="8" fillId="0" borderId="0" xfId="5" applyNumberFormat="1" applyFont="1" applyAlignment="1">
      <alignment vertical="center"/>
    </xf>
    <xf numFmtId="176" fontId="9" fillId="0" borderId="0" xfId="5" applyNumberFormat="1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8" fillId="0" borderId="2" xfId="5" applyNumberFormat="1" applyFont="1" applyBorder="1" applyAlignment="1">
      <alignment horizontal="center" vertical="center" shrinkToFit="1"/>
    </xf>
    <xf numFmtId="176" fontId="8" fillId="0" borderId="1" xfId="5" applyNumberFormat="1" applyFont="1" applyBorder="1" applyAlignment="1">
      <alignment horizontal="center" vertical="center"/>
    </xf>
    <xf numFmtId="176" fontId="9" fillId="0" borderId="1" xfId="5" applyNumberFormat="1" applyFont="1" applyBorder="1" applyAlignment="1">
      <alignment horizontal="center" vertical="center"/>
    </xf>
    <xf numFmtId="176" fontId="9" fillId="0" borderId="1" xfId="5" applyNumberFormat="1" applyFont="1" applyBorder="1" applyAlignment="1">
      <alignment vertical="center"/>
    </xf>
    <xf numFmtId="176" fontId="8" fillId="0" borderId="2" xfId="5" applyNumberFormat="1" applyFont="1" applyBorder="1" applyAlignment="1">
      <alignment horizontal="center" vertical="center" wrapText="1"/>
    </xf>
    <xf numFmtId="176" fontId="8" fillId="0" borderId="1" xfId="5" applyNumberFormat="1" applyFont="1" applyBorder="1" applyAlignment="1">
      <alignment horizontal="center" vertical="center" wrapText="1"/>
    </xf>
    <xf numFmtId="176" fontId="9" fillId="0" borderId="14" xfId="5" applyNumberFormat="1" applyFont="1" applyBorder="1" applyAlignment="1">
      <alignment horizontal="center" vertical="center" shrinkToFit="1"/>
    </xf>
    <xf numFmtId="176" fontId="9" fillId="0" borderId="14" xfId="5" applyNumberFormat="1" applyFont="1" applyBorder="1" applyAlignment="1">
      <alignment horizontal="center" vertical="center" wrapText="1"/>
    </xf>
    <xf numFmtId="176" fontId="9" fillId="0" borderId="1" xfId="5" applyNumberFormat="1" applyFont="1" applyBorder="1" applyAlignment="1">
      <alignment horizontal="center" vertical="center" wrapText="1"/>
    </xf>
    <xf numFmtId="176" fontId="9" fillId="0" borderId="3" xfId="5" applyNumberFormat="1" applyFont="1" applyBorder="1" applyAlignment="1">
      <alignment horizontal="center" vertical="center" shrinkToFit="1"/>
    </xf>
    <xf numFmtId="176" fontId="8" fillId="0" borderId="2" xfId="5" applyNumberFormat="1" applyFont="1" applyBorder="1" applyAlignment="1">
      <alignment horizontal="center" vertical="center"/>
    </xf>
    <xf numFmtId="176" fontId="9" fillId="0" borderId="3" xfId="5" applyNumberFormat="1" applyFont="1" applyBorder="1" applyAlignment="1">
      <alignment horizontal="center" vertical="center" wrapText="1"/>
    </xf>
    <xf numFmtId="176" fontId="9" fillId="0" borderId="1" xfId="5" applyNumberFormat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vertical="center"/>
    </xf>
    <xf numFmtId="176" fontId="9" fillId="0" borderId="1" xfId="4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176" fontId="9" fillId="0" borderId="2" xfId="5" applyNumberFormat="1" applyFont="1" applyFill="1" applyBorder="1" applyAlignment="1">
      <alignment horizontal="center" vertical="center"/>
    </xf>
    <xf numFmtId="176" fontId="8" fillId="2" borderId="4" xfId="5" applyNumberFormat="1" applyFont="1" applyFill="1" applyBorder="1" applyAlignment="1">
      <alignment horizontal="center" vertical="center"/>
    </xf>
    <xf numFmtId="176" fontId="9" fillId="2" borderId="15" xfId="5" applyNumberFormat="1" applyFont="1" applyFill="1" applyBorder="1" applyAlignment="1">
      <alignment vertical="center"/>
    </xf>
    <xf numFmtId="176" fontId="11" fillId="0" borderId="0" xfId="5" applyNumberFormat="1" applyFont="1" applyAlignment="1">
      <alignment vertical="center" wrapText="1"/>
    </xf>
    <xf numFmtId="176" fontId="13" fillId="0" borderId="0" xfId="2" applyNumberFormat="1" applyFont="1" applyAlignment="1">
      <alignment horizontal="center" vertical="center"/>
    </xf>
    <xf numFmtId="176" fontId="12" fillId="0" borderId="0" xfId="2" applyNumberFormat="1" applyFont="1" applyAlignment="1">
      <alignment horizontal="center" vertical="center"/>
    </xf>
    <xf numFmtId="176" fontId="12" fillId="0" borderId="0" xfId="2" applyNumberFormat="1" applyFont="1" applyAlignment="1">
      <alignment vertical="center"/>
    </xf>
    <xf numFmtId="176" fontId="12" fillId="0" borderId="0" xfId="2" applyNumberFormat="1" applyFont="1" applyAlignment="1">
      <alignment horizontal="left" vertical="center"/>
    </xf>
    <xf numFmtId="176" fontId="15" fillId="0" borderId="0" xfId="2" applyNumberFormat="1" applyFont="1" applyAlignment="1">
      <alignment horizontal="right" vertical="center"/>
    </xf>
    <xf numFmtId="176" fontId="12" fillId="0" borderId="1" xfId="2" applyNumberFormat="1" applyFont="1" applyBorder="1" applyAlignment="1">
      <alignment horizontal="center" vertical="center"/>
    </xf>
    <xf numFmtId="176" fontId="15" fillId="0" borderId="16" xfId="2" applyNumberFormat="1" applyFont="1" applyBorder="1" applyAlignment="1">
      <alignment horizontal="center" vertical="center"/>
    </xf>
    <xf numFmtId="176" fontId="12" fillId="0" borderId="17" xfId="2" applyNumberFormat="1" applyFont="1" applyBorder="1" applyAlignment="1">
      <alignment horizontal="center" vertical="center"/>
    </xf>
    <xf numFmtId="176" fontId="12" fillId="0" borderId="18" xfId="2" applyNumberFormat="1" applyFont="1" applyBorder="1" applyAlignment="1">
      <alignment horizontal="center" vertical="center"/>
    </xf>
    <xf numFmtId="176" fontId="15" fillId="0" borderId="19" xfId="2" applyNumberFormat="1" applyFont="1" applyBorder="1" applyAlignment="1">
      <alignment horizontal="center" vertical="center"/>
    </xf>
    <xf numFmtId="176" fontId="12" fillId="0" borderId="20" xfId="2" applyNumberFormat="1" applyFont="1" applyBorder="1" applyAlignment="1">
      <alignment horizontal="center" vertical="center"/>
    </xf>
    <xf numFmtId="176" fontId="15" fillId="0" borderId="21" xfId="2" applyNumberFormat="1" applyFont="1" applyBorder="1" applyAlignment="1">
      <alignment horizontal="center" vertical="center"/>
    </xf>
    <xf numFmtId="176" fontId="15" fillId="0" borderId="22" xfId="2" applyNumberFormat="1" applyFont="1" applyBorder="1" applyAlignment="1">
      <alignment horizontal="center" vertical="center"/>
    </xf>
    <xf numFmtId="176" fontId="15" fillId="0" borderId="23" xfId="2" applyNumberFormat="1" applyFont="1" applyBorder="1" applyAlignment="1">
      <alignment horizontal="center" vertical="center"/>
    </xf>
    <xf numFmtId="176" fontId="15" fillId="0" borderId="24" xfId="2" applyNumberFormat="1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/>
    </xf>
    <xf numFmtId="176" fontId="15" fillId="0" borderId="25" xfId="2" applyNumberFormat="1" applyFont="1" applyBorder="1" applyAlignment="1">
      <alignment horizontal="center" vertical="center"/>
    </xf>
    <xf numFmtId="176" fontId="15" fillId="0" borderId="26" xfId="2" applyNumberFormat="1" applyFont="1" applyBorder="1" applyAlignment="1">
      <alignment horizontal="center" vertical="center"/>
    </xf>
    <xf numFmtId="176" fontId="15" fillId="0" borderId="11" xfId="2" applyNumberFormat="1" applyFont="1" applyBorder="1" applyAlignment="1">
      <alignment horizontal="center" vertical="center"/>
    </xf>
    <xf numFmtId="176" fontId="15" fillId="0" borderId="27" xfId="2" applyNumberFormat="1" applyFont="1" applyBorder="1" applyAlignment="1">
      <alignment horizontal="center" vertical="center"/>
    </xf>
    <xf numFmtId="176" fontId="15" fillId="0" borderId="24" xfId="2" applyNumberFormat="1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/>
    </xf>
    <xf numFmtId="176" fontId="12" fillId="0" borderId="28" xfId="2" applyNumberFormat="1" applyFont="1" applyBorder="1" applyAlignment="1">
      <alignment horizontal="center" vertical="center"/>
    </xf>
    <xf numFmtId="176" fontId="15" fillId="0" borderId="19" xfId="2" applyNumberFormat="1" applyFont="1" applyBorder="1" applyAlignment="1">
      <alignment horizontal="center" vertical="center"/>
    </xf>
    <xf numFmtId="176" fontId="15" fillId="0" borderId="20" xfId="2" applyNumberFormat="1" applyFont="1" applyBorder="1" applyAlignment="1">
      <alignment horizontal="center" vertical="center"/>
    </xf>
    <xf numFmtId="176" fontId="15" fillId="0" borderId="29" xfId="2" applyNumberFormat="1" applyFont="1" applyBorder="1" applyAlignment="1">
      <alignment horizontal="center" vertical="center"/>
    </xf>
    <xf numFmtId="179" fontId="12" fillId="0" borderId="24" xfId="4" applyNumberFormat="1" applyFont="1" applyBorder="1">
      <alignment vertical="center"/>
    </xf>
    <xf numFmtId="179" fontId="12" fillId="0" borderId="1" xfId="4" applyNumberFormat="1" applyFont="1" applyBorder="1">
      <alignment vertical="center"/>
    </xf>
    <xf numFmtId="179" fontId="12" fillId="0" borderId="29" xfId="4" applyNumberFormat="1" applyFont="1" applyBorder="1">
      <alignment vertical="center"/>
    </xf>
    <xf numFmtId="179" fontId="12" fillId="0" borderId="19" xfId="4" applyNumberFormat="1" applyFont="1" applyBorder="1">
      <alignment vertical="center"/>
    </xf>
    <xf numFmtId="179" fontId="12" fillId="0" borderId="20" xfId="4" applyNumberFormat="1" applyFont="1" applyBorder="1">
      <alignment vertical="center"/>
    </xf>
    <xf numFmtId="179" fontId="12" fillId="0" borderId="30" xfId="2" applyNumberFormat="1" applyFont="1" applyFill="1" applyBorder="1" applyAlignment="1">
      <alignment vertical="center"/>
    </xf>
    <xf numFmtId="179" fontId="12" fillId="0" borderId="1" xfId="2" applyNumberFormat="1" applyFont="1" applyFill="1" applyBorder="1" applyAlignment="1">
      <alignment vertical="center"/>
    </xf>
    <xf numFmtId="179" fontId="12" fillId="0" borderId="29" xfId="2" applyNumberFormat="1" applyFont="1" applyFill="1" applyBorder="1" applyAlignment="1">
      <alignment vertical="center"/>
    </xf>
    <xf numFmtId="176" fontId="15" fillId="0" borderId="2" xfId="2" applyNumberFormat="1" applyFont="1" applyBorder="1" applyAlignment="1">
      <alignment horizontal="center" vertical="center"/>
    </xf>
    <xf numFmtId="179" fontId="12" fillId="0" borderId="31" xfId="4" applyNumberFormat="1" applyFont="1" applyBorder="1">
      <alignment vertical="center"/>
    </xf>
    <xf numFmtId="179" fontId="12" fillId="0" borderId="32" xfId="4" applyNumberFormat="1" applyFont="1" applyBorder="1">
      <alignment vertical="center"/>
    </xf>
    <xf numFmtId="179" fontId="12" fillId="0" borderId="33" xfId="4" applyNumberFormat="1" applyFont="1" applyBorder="1">
      <alignment vertical="center"/>
    </xf>
    <xf numFmtId="179" fontId="12" fillId="0" borderId="2" xfId="2" applyNumberFormat="1" applyFont="1" applyFill="1" applyBorder="1" applyAlignment="1">
      <alignment vertical="center"/>
    </xf>
    <xf numFmtId="179" fontId="12" fillId="0" borderId="25" xfId="2" applyNumberFormat="1" applyFont="1" applyFill="1" applyBorder="1" applyAlignment="1">
      <alignment vertical="center"/>
    </xf>
    <xf numFmtId="176" fontId="15" fillId="2" borderId="15" xfId="2" applyNumberFormat="1" applyFont="1" applyFill="1" applyBorder="1" applyAlignment="1">
      <alignment horizontal="center" vertical="center"/>
    </xf>
    <xf numFmtId="179" fontId="12" fillId="2" borderId="34" xfId="4" applyNumberFormat="1" applyFont="1" applyFill="1" applyBorder="1">
      <alignment vertical="center"/>
    </xf>
    <xf numFmtId="179" fontId="12" fillId="2" borderId="35" xfId="4" applyNumberFormat="1" applyFont="1" applyFill="1" applyBorder="1">
      <alignment vertical="center"/>
    </xf>
    <xf numFmtId="179" fontId="12" fillId="2" borderId="36" xfId="4" applyNumberFormat="1" applyFont="1" applyFill="1" applyBorder="1">
      <alignment vertical="center"/>
    </xf>
    <xf numFmtId="179" fontId="12" fillId="2" borderId="37" xfId="4" applyNumberFormat="1" applyFont="1" applyFill="1" applyBorder="1">
      <alignment vertical="center"/>
    </xf>
    <xf numFmtId="179" fontId="12" fillId="2" borderId="6" xfId="4" applyNumberFormat="1" applyFont="1" applyFill="1" applyBorder="1">
      <alignment vertical="center"/>
    </xf>
    <xf numFmtId="179" fontId="12" fillId="2" borderId="15" xfId="4" applyNumberFormat="1" applyFont="1" applyFill="1" applyBorder="1">
      <alignment vertical="center"/>
    </xf>
    <xf numFmtId="179" fontId="12" fillId="2" borderId="38" xfId="2" applyNumberFormat="1" applyFont="1" applyFill="1" applyBorder="1" applyAlignment="1">
      <alignment vertical="center"/>
    </xf>
    <xf numFmtId="179" fontId="12" fillId="2" borderId="35" xfId="2" applyNumberFormat="1" applyFont="1" applyFill="1" applyBorder="1" applyAlignment="1">
      <alignment vertical="center"/>
    </xf>
    <xf numFmtId="179" fontId="12" fillId="2" borderId="36" xfId="2" applyNumberFormat="1" applyFont="1" applyFill="1" applyBorder="1" applyAlignment="1">
      <alignment vertical="center"/>
    </xf>
    <xf numFmtId="0" fontId="3" fillId="0" borderId="1" xfId="3" applyFont="1" applyFill="1" applyBorder="1">
      <alignment vertical="center"/>
    </xf>
  </cellXfs>
  <cellStyles count="6">
    <cellStyle name="桁区切り" xfId="4" builtinId="6"/>
    <cellStyle name="標準" xfId="0" builtinId="0"/>
    <cellStyle name="標準_1612jyojyu_1704jyojyu_1710jyojyu" xfId="1"/>
    <cellStyle name="標準_1612jyojyu_1801jyojyu_1803jyojyu" xfId="2"/>
    <cellStyle name="標準_ｈ16.12_1801jyojyu_1803jyojyu" xfId="3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workbookViewId="0">
      <selection activeCell="U13" sqref="U13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 x14ac:dyDescent="0.1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6.5" x14ac:dyDescent="0.15">
      <c r="A2" s="42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 t="s">
        <v>41</v>
      </c>
    </row>
    <row r="3" spans="1:16" ht="24.75" customHeight="1" x14ac:dyDescent="0.15">
      <c r="A3" s="45"/>
      <c r="B3" s="46" t="s">
        <v>42</v>
      </c>
      <c r="C3" s="47"/>
      <c r="D3" s="47"/>
      <c r="E3" s="48"/>
      <c r="F3" s="48"/>
      <c r="G3" s="48"/>
      <c r="H3" s="49" t="s">
        <v>43</v>
      </c>
      <c r="I3" s="46" t="s">
        <v>44</v>
      </c>
      <c r="J3" s="47"/>
      <c r="K3" s="47"/>
      <c r="L3" s="48"/>
      <c r="M3" s="48"/>
      <c r="N3" s="48"/>
      <c r="O3" s="49" t="s">
        <v>45</v>
      </c>
      <c r="P3" s="50" t="s">
        <v>46</v>
      </c>
    </row>
    <row r="4" spans="1:16" ht="24.75" customHeight="1" x14ac:dyDescent="0.15">
      <c r="A4" s="51"/>
      <c r="B4" s="46" t="s">
        <v>47</v>
      </c>
      <c r="C4" s="47"/>
      <c r="D4" s="47"/>
      <c r="E4" s="46" t="s">
        <v>48</v>
      </c>
      <c r="F4" s="47"/>
      <c r="G4" s="47"/>
      <c r="H4" s="52"/>
      <c r="I4" s="46" t="s">
        <v>49</v>
      </c>
      <c r="J4" s="47"/>
      <c r="K4" s="47"/>
      <c r="L4" s="46" t="s">
        <v>50</v>
      </c>
      <c r="M4" s="47"/>
      <c r="N4" s="47"/>
      <c r="O4" s="52"/>
      <c r="P4" s="53"/>
    </row>
    <row r="5" spans="1:16" ht="24.75" customHeight="1" x14ac:dyDescent="0.15">
      <c r="A5" s="54"/>
      <c r="B5" s="55" t="s">
        <v>51</v>
      </c>
      <c r="C5" s="55" t="s">
        <v>52</v>
      </c>
      <c r="D5" s="55" t="s">
        <v>53</v>
      </c>
      <c r="E5" s="55" t="s">
        <v>51</v>
      </c>
      <c r="F5" s="55" t="s">
        <v>52</v>
      </c>
      <c r="G5" s="55" t="s">
        <v>53</v>
      </c>
      <c r="H5" s="56"/>
      <c r="I5" s="55" t="s">
        <v>51</v>
      </c>
      <c r="J5" s="55" t="s">
        <v>52</v>
      </c>
      <c r="K5" s="55" t="s">
        <v>53</v>
      </c>
      <c r="L5" s="55" t="s">
        <v>51</v>
      </c>
      <c r="M5" s="55" t="s">
        <v>52</v>
      </c>
      <c r="N5" s="55" t="s">
        <v>53</v>
      </c>
      <c r="O5" s="56"/>
      <c r="P5" s="53"/>
    </row>
    <row r="6" spans="1:16" s="60" customFormat="1" ht="24.75" customHeight="1" x14ac:dyDescent="0.15">
      <c r="A6" s="57" t="s">
        <v>54</v>
      </c>
      <c r="B6" s="58">
        <v>26</v>
      </c>
      <c r="C6" s="58">
        <v>37</v>
      </c>
      <c r="D6" s="22">
        <v>63</v>
      </c>
      <c r="E6" s="58">
        <v>148</v>
      </c>
      <c r="F6" s="58">
        <v>140</v>
      </c>
      <c r="G6" s="22">
        <v>288</v>
      </c>
      <c r="H6" s="59">
        <v>-225</v>
      </c>
      <c r="I6" s="22">
        <v>130</v>
      </c>
      <c r="J6" s="22">
        <v>77</v>
      </c>
      <c r="K6" s="22">
        <v>207</v>
      </c>
      <c r="L6" s="22">
        <v>156</v>
      </c>
      <c r="M6" s="22">
        <v>142</v>
      </c>
      <c r="N6" s="22">
        <v>298</v>
      </c>
      <c r="O6" s="59">
        <v>-91</v>
      </c>
      <c r="P6" s="59">
        <v>-316</v>
      </c>
    </row>
    <row r="7" spans="1:16" s="60" customFormat="1" ht="24.75" customHeight="1" x14ac:dyDescent="0.15">
      <c r="A7" s="57" t="s">
        <v>55</v>
      </c>
      <c r="B7" s="58">
        <v>29</v>
      </c>
      <c r="C7" s="58">
        <v>32</v>
      </c>
      <c r="D7" s="22">
        <v>61</v>
      </c>
      <c r="E7" s="58">
        <v>92</v>
      </c>
      <c r="F7" s="58">
        <v>92</v>
      </c>
      <c r="G7" s="22">
        <v>184</v>
      </c>
      <c r="H7" s="59">
        <v>-123</v>
      </c>
      <c r="I7" s="22">
        <v>163</v>
      </c>
      <c r="J7" s="22">
        <v>125</v>
      </c>
      <c r="K7" s="22">
        <v>288</v>
      </c>
      <c r="L7" s="22">
        <v>207</v>
      </c>
      <c r="M7" s="22">
        <v>165</v>
      </c>
      <c r="N7" s="22">
        <v>372</v>
      </c>
      <c r="O7" s="59">
        <v>-84</v>
      </c>
      <c r="P7" s="59">
        <v>-207</v>
      </c>
    </row>
    <row r="8" spans="1:16" s="60" customFormat="1" ht="24.75" customHeight="1" x14ac:dyDescent="0.15">
      <c r="A8" s="57" t="s">
        <v>56</v>
      </c>
      <c r="B8" s="58">
        <v>56</v>
      </c>
      <c r="C8" s="58">
        <v>37</v>
      </c>
      <c r="D8" s="22">
        <v>93</v>
      </c>
      <c r="E8" s="58">
        <v>103</v>
      </c>
      <c r="F8" s="58">
        <v>96</v>
      </c>
      <c r="G8" s="22">
        <v>199</v>
      </c>
      <c r="H8" s="59">
        <v>-106</v>
      </c>
      <c r="I8" s="22">
        <v>545</v>
      </c>
      <c r="J8" s="22">
        <v>304</v>
      </c>
      <c r="K8" s="22">
        <v>849</v>
      </c>
      <c r="L8" s="22">
        <v>681</v>
      </c>
      <c r="M8" s="22">
        <v>497</v>
      </c>
      <c r="N8" s="22">
        <v>1178</v>
      </c>
      <c r="O8" s="59">
        <v>-329</v>
      </c>
      <c r="P8" s="59">
        <v>-435</v>
      </c>
    </row>
    <row r="9" spans="1:16" s="60" customFormat="1" ht="24.75" customHeight="1" x14ac:dyDescent="0.15">
      <c r="A9" s="57" t="s">
        <v>57</v>
      </c>
      <c r="B9" s="58">
        <v>31</v>
      </c>
      <c r="C9" s="58">
        <v>36</v>
      </c>
      <c r="D9" s="22">
        <v>67</v>
      </c>
      <c r="E9" s="58">
        <v>90</v>
      </c>
      <c r="F9" s="58">
        <v>81</v>
      </c>
      <c r="G9" s="22">
        <v>171</v>
      </c>
      <c r="H9" s="59">
        <v>-104</v>
      </c>
      <c r="I9" s="22">
        <v>332</v>
      </c>
      <c r="J9" s="22">
        <v>225</v>
      </c>
      <c r="K9" s="22">
        <v>557</v>
      </c>
      <c r="L9" s="22">
        <v>375</v>
      </c>
      <c r="M9" s="22">
        <v>255</v>
      </c>
      <c r="N9" s="22">
        <v>630</v>
      </c>
      <c r="O9" s="59">
        <v>-73</v>
      </c>
      <c r="P9" s="59">
        <v>-177</v>
      </c>
    </row>
    <row r="10" spans="1:16" s="60" customFormat="1" ht="24.75" customHeight="1" x14ac:dyDescent="0.15">
      <c r="A10" s="57" t="s">
        <v>58</v>
      </c>
      <c r="B10" s="58">
        <v>38</v>
      </c>
      <c r="C10" s="58">
        <v>38</v>
      </c>
      <c r="D10" s="22">
        <v>76</v>
      </c>
      <c r="E10" s="58">
        <v>93</v>
      </c>
      <c r="F10" s="58">
        <v>85</v>
      </c>
      <c r="G10" s="22">
        <v>178</v>
      </c>
      <c r="H10" s="59">
        <v>-102</v>
      </c>
      <c r="I10" s="22">
        <v>152</v>
      </c>
      <c r="J10" s="22">
        <v>104</v>
      </c>
      <c r="K10" s="22">
        <v>256</v>
      </c>
      <c r="L10" s="22">
        <v>228</v>
      </c>
      <c r="M10" s="22">
        <v>159</v>
      </c>
      <c r="N10" s="22">
        <v>387</v>
      </c>
      <c r="O10" s="59">
        <v>-131</v>
      </c>
      <c r="P10" s="59">
        <v>-233</v>
      </c>
    </row>
    <row r="11" spans="1:16" s="60" customFormat="1" ht="24.75" customHeight="1" x14ac:dyDescent="0.15">
      <c r="A11" s="57" t="s">
        <v>59</v>
      </c>
      <c r="B11" s="58">
        <v>35</v>
      </c>
      <c r="C11" s="58">
        <v>32</v>
      </c>
      <c r="D11" s="22">
        <v>67</v>
      </c>
      <c r="E11" s="58">
        <v>75</v>
      </c>
      <c r="F11" s="58">
        <v>79</v>
      </c>
      <c r="G11" s="22">
        <v>154</v>
      </c>
      <c r="H11" s="59">
        <v>-87</v>
      </c>
      <c r="I11" s="22">
        <v>137</v>
      </c>
      <c r="J11" s="22">
        <v>121</v>
      </c>
      <c r="K11" s="22">
        <v>258</v>
      </c>
      <c r="L11" s="22">
        <v>185</v>
      </c>
      <c r="M11" s="22">
        <v>124</v>
      </c>
      <c r="N11" s="22">
        <v>309</v>
      </c>
      <c r="O11" s="59">
        <v>-51</v>
      </c>
      <c r="P11" s="59">
        <v>-138</v>
      </c>
    </row>
    <row r="12" spans="1:16" s="60" customFormat="1" ht="24.75" customHeight="1" x14ac:dyDescent="0.15">
      <c r="A12" s="57" t="s">
        <v>60</v>
      </c>
      <c r="B12" s="58">
        <v>39</v>
      </c>
      <c r="C12" s="58">
        <v>26</v>
      </c>
      <c r="D12" s="22">
        <v>65</v>
      </c>
      <c r="E12" s="58">
        <v>80</v>
      </c>
      <c r="F12" s="58">
        <v>81</v>
      </c>
      <c r="G12" s="22">
        <v>161</v>
      </c>
      <c r="H12" s="59">
        <v>-96</v>
      </c>
      <c r="I12" s="22">
        <v>151</v>
      </c>
      <c r="J12" s="22">
        <v>103</v>
      </c>
      <c r="K12" s="22">
        <v>254</v>
      </c>
      <c r="L12" s="22">
        <v>206</v>
      </c>
      <c r="M12" s="22">
        <v>137</v>
      </c>
      <c r="N12" s="22">
        <v>343</v>
      </c>
      <c r="O12" s="59">
        <v>-89</v>
      </c>
      <c r="P12" s="59">
        <v>-185</v>
      </c>
    </row>
    <row r="13" spans="1:16" s="60" customFormat="1" ht="24.75" customHeight="1" x14ac:dyDescent="0.15">
      <c r="A13" s="57" t="s">
        <v>61</v>
      </c>
      <c r="B13" s="58">
        <v>28</v>
      </c>
      <c r="C13" s="58">
        <v>42</v>
      </c>
      <c r="D13" s="22">
        <v>70</v>
      </c>
      <c r="E13" s="58">
        <v>99</v>
      </c>
      <c r="F13" s="58">
        <v>90</v>
      </c>
      <c r="G13" s="22">
        <v>189</v>
      </c>
      <c r="H13" s="59">
        <v>-119</v>
      </c>
      <c r="I13" s="22">
        <v>129</v>
      </c>
      <c r="J13" s="22">
        <v>98</v>
      </c>
      <c r="K13" s="22">
        <v>227</v>
      </c>
      <c r="L13" s="22">
        <v>163</v>
      </c>
      <c r="M13" s="22">
        <v>155</v>
      </c>
      <c r="N13" s="22">
        <v>318</v>
      </c>
      <c r="O13" s="59">
        <v>-91</v>
      </c>
      <c r="P13" s="59">
        <v>-210</v>
      </c>
    </row>
    <row r="14" spans="1:16" s="60" customFormat="1" ht="24.75" customHeight="1" x14ac:dyDescent="0.15">
      <c r="A14" s="57" t="s">
        <v>62</v>
      </c>
      <c r="B14" s="58">
        <v>43</v>
      </c>
      <c r="C14" s="58">
        <v>37</v>
      </c>
      <c r="D14" s="22">
        <v>80</v>
      </c>
      <c r="E14" s="58">
        <v>114</v>
      </c>
      <c r="F14" s="58">
        <v>84</v>
      </c>
      <c r="G14" s="22">
        <v>198</v>
      </c>
      <c r="H14" s="59">
        <v>-118</v>
      </c>
      <c r="I14" s="22">
        <v>152</v>
      </c>
      <c r="J14" s="22">
        <v>104</v>
      </c>
      <c r="K14" s="22">
        <v>256</v>
      </c>
      <c r="L14" s="22">
        <v>185</v>
      </c>
      <c r="M14" s="22">
        <v>154</v>
      </c>
      <c r="N14" s="22">
        <v>339</v>
      </c>
      <c r="O14" s="59">
        <v>-83</v>
      </c>
      <c r="P14" s="59">
        <v>-201</v>
      </c>
    </row>
    <row r="15" spans="1:16" s="60" customFormat="1" ht="24.75" customHeight="1" x14ac:dyDescent="0.15">
      <c r="A15" s="57" t="s">
        <v>63</v>
      </c>
      <c r="B15" s="58">
        <v>40</v>
      </c>
      <c r="C15" s="58">
        <v>35</v>
      </c>
      <c r="D15" s="22">
        <v>75</v>
      </c>
      <c r="E15" s="58">
        <v>98</v>
      </c>
      <c r="F15" s="58">
        <v>69</v>
      </c>
      <c r="G15" s="22">
        <v>167</v>
      </c>
      <c r="H15" s="59">
        <v>-92</v>
      </c>
      <c r="I15" s="22">
        <v>168</v>
      </c>
      <c r="J15" s="22">
        <v>115</v>
      </c>
      <c r="K15" s="22">
        <v>283</v>
      </c>
      <c r="L15" s="22">
        <v>226</v>
      </c>
      <c r="M15" s="22">
        <v>154</v>
      </c>
      <c r="N15" s="22">
        <v>380</v>
      </c>
      <c r="O15" s="59">
        <v>-97</v>
      </c>
      <c r="P15" s="59">
        <v>-189</v>
      </c>
    </row>
    <row r="16" spans="1:16" s="60" customFormat="1" ht="24.75" customHeight="1" x14ac:dyDescent="0.15">
      <c r="A16" s="57" t="s">
        <v>64</v>
      </c>
      <c r="B16" s="58">
        <v>39</v>
      </c>
      <c r="C16" s="58">
        <v>26</v>
      </c>
      <c r="D16" s="22">
        <v>65</v>
      </c>
      <c r="E16" s="58">
        <v>114</v>
      </c>
      <c r="F16" s="58">
        <v>98</v>
      </c>
      <c r="G16" s="22">
        <v>212</v>
      </c>
      <c r="H16" s="59">
        <v>-147</v>
      </c>
      <c r="I16" s="22">
        <v>127</v>
      </c>
      <c r="J16" s="22">
        <v>110</v>
      </c>
      <c r="K16" s="22">
        <v>237</v>
      </c>
      <c r="L16" s="22">
        <v>189</v>
      </c>
      <c r="M16" s="22">
        <v>147</v>
      </c>
      <c r="N16" s="22">
        <v>336</v>
      </c>
      <c r="O16" s="59">
        <v>-99</v>
      </c>
      <c r="P16" s="59">
        <v>-246</v>
      </c>
    </row>
    <row r="17" spans="1:16" s="60" customFormat="1" ht="24.75" customHeight="1" thickBot="1" x14ac:dyDescent="0.2">
      <c r="A17" s="61" t="s">
        <v>65</v>
      </c>
      <c r="B17" s="58">
        <v>31</v>
      </c>
      <c r="C17" s="58">
        <v>32</v>
      </c>
      <c r="D17" s="22">
        <v>63</v>
      </c>
      <c r="E17" s="58">
        <v>113</v>
      </c>
      <c r="F17" s="58">
        <v>92</v>
      </c>
      <c r="G17" s="22">
        <v>205</v>
      </c>
      <c r="H17" s="59">
        <v>-142</v>
      </c>
      <c r="I17" s="22">
        <v>160</v>
      </c>
      <c r="J17" s="22">
        <v>96</v>
      </c>
      <c r="K17" s="22">
        <v>256</v>
      </c>
      <c r="L17" s="22">
        <v>194</v>
      </c>
      <c r="M17" s="22">
        <v>150</v>
      </c>
      <c r="N17" s="22">
        <v>344</v>
      </c>
      <c r="O17" s="59">
        <v>-88</v>
      </c>
      <c r="P17" s="59">
        <v>-230</v>
      </c>
    </row>
    <row r="18" spans="1:16" ht="24.75" customHeight="1" thickTop="1" x14ac:dyDescent="0.15">
      <c r="A18" s="62" t="s">
        <v>66</v>
      </c>
      <c r="B18" s="63">
        <f>SUM(B6:B17)</f>
        <v>435</v>
      </c>
      <c r="C18" s="63">
        <f t="shared" ref="C18:P18" si="0">SUM(C6:C17)</f>
        <v>410</v>
      </c>
      <c r="D18" s="63">
        <f t="shared" si="0"/>
        <v>845</v>
      </c>
      <c r="E18" s="63">
        <f t="shared" si="0"/>
        <v>1219</v>
      </c>
      <c r="F18" s="63">
        <f t="shared" si="0"/>
        <v>1087</v>
      </c>
      <c r="G18" s="63">
        <f t="shared" si="0"/>
        <v>2306</v>
      </c>
      <c r="H18" s="63">
        <f t="shared" si="0"/>
        <v>-1461</v>
      </c>
      <c r="I18" s="63">
        <f t="shared" si="0"/>
        <v>2346</v>
      </c>
      <c r="J18" s="63">
        <f t="shared" si="0"/>
        <v>1582</v>
      </c>
      <c r="K18" s="63">
        <f t="shared" si="0"/>
        <v>3928</v>
      </c>
      <c r="L18" s="63">
        <f t="shared" si="0"/>
        <v>2995</v>
      </c>
      <c r="M18" s="63">
        <f t="shared" si="0"/>
        <v>2239</v>
      </c>
      <c r="N18" s="63">
        <f t="shared" si="0"/>
        <v>5234</v>
      </c>
      <c r="O18" s="63">
        <f t="shared" si="0"/>
        <v>-1306</v>
      </c>
      <c r="P18" s="63">
        <f t="shared" si="0"/>
        <v>-2767</v>
      </c>
    </row>
    <row r="19" spans="1:16" ht="16.5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15">
      <c r="A20" s="64" t="s">
        <v>67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1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5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32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20602</v>
      </c>
      <c r="C7" s="5">
        <v>21461</v>
      </c>
      <c r="D7" s="5">
        <v>20855</v>
      </c>
      <c r="E7" s="5">
        <f t="shared" ref="E7:E13" si="0">SUM(C7:D7)</f>
        <v>42316</v>
      </c>
      <c r="F7" s="6">
        <v>8</v>
      </c>
      <c r="G7" s="6">
        <v>11</v>
      </c>
      <c r="H7" s="6">
        <f t="shared" ref="H7:H13" si="1">SUM(F7+G7)</f>
        <v>19</v>
      </c>
      <c r="I7" s="6">
        <v>27</v>
      </c>
      <c r="J7" s="6">
        <v>26</v>
      </c>
      <c r="K7" s="6">
        <f t="shared" ref="K7:K13" si="2">SUM(I7+J7)</f>
        <v>53</v>
      </c>
      <c r="L7" s="6">
        <v>46</v>
      </c>
      <c r="M7" s="6">
        <v>23</v>
      </c>
      <c r="N7" s="6">
        <f t="shared" ref="N7:N13" si="3">SUM(L7+M7)</f>
        <v>69</v>
      </c>
      <c r="O7" s="6">
        <v>43</v>
      </c>
      <c r="P7" s="6">
        <v>29</v>
      </c>
      <c r="Q7" s="6">
        <f t="shared" ref="Q7:Q13" si="4">SUM(O7+P7)</f>
        <v>72</v>
      </c>
      <c r="R7" s="7">
        <v>-12</v>
      </c>
      <c r="S7" s="7">
        <v>-4</v>
      </c>
      <c r="T7" s="7">
        <f>SUM(R7+S7)</f>
        <v>-16</v>
      </c>
      <c r="U7" s="8">
        <f>H7-K7+N7-Q7+T7</f>
        <v>-53</v>
      </c>
    </row>
    <row r="8" spans="1:21" ht="36.75" customHeight="1" x14ac:dyDescent="0.15">
      <c r="A8" s="27" t="s">
        <v>25</v>
      </c>
      <c r="B8" s="5">
        <v>28062</v>
      </c>
      <c r="C8" s="5">
        <v>30697</v>
      </c>
      <c r="D8" s="5">
        <v>30685</v>
      </c>
      <c r="E8" s="5">
        <f t="shared" si="0"/>
        <v>61382</v>
      </c>
      <c r="F8" s="6">
        <v>14</v>
      </c>
      <c r="G8" s="6">
        <v>17</v>
      </c>
      <c r="H8" s="6">
        <f t="shared" si="1"/>
        <v>31</v>
      </c>
      <c r="I8" s="6">
        <v>28</v>
      </c>
      <c r="J8" s="6">
        <v>31</v>
      </c>
      <c r="K8" s="6">
        <f t="shared" si="2"/>
        <v>59</v>
      </c>
      <c r="L8" s="6">
        <v>60</v>
      </c>
      <c r="M8" s="6">
        <v>42</v>
      </c>
      <c r="N8" s="6">
        <f t="shared" si="3"/>
        <v>102</v>
      </c>
      <c r="O8" s="6">
        <v>96</v>
      </c>
      <c r="P8" s="6">
        <v>63</v>
      </c>
      <c r="Q8" s="6">
        <f t="shared" si="4"/>
        <v>159</v>
      </c>
      <c r="R8" s="7">
        <v>-6</v>
      </c>
      <c r="S8" s="7">
        <v>1</v>
      </c>
      <c r="T8" s="7">
        <f t="shared" ref="T8:T9" si="5">SUM(R8+S8)</f>
        <v>-5</v>
      </c>
      <c r="U8" s="8">
        <f>H8-K8+N8-Q8+T8</f>
        <v>-90</v>
      </c>
    </row>
    <row r="9" spans="1:21" ht="36.75" customHeight="1" x14ac:dyDescent="0.15">
      <c r="A9" s="27" t="s">
        <v>14</v>
      </c>
      <c r="B9" s="5">
        <v>10500</v>
      </c>
      <c r="C9" s="5">
        <v>11622</v>
      </c>
      <c r="D9" s="5">
        <v>11458</v>
      </c>
      <c r="E9" s="5">
        <f t="shared" si="0"/>
        <v>23080</v>
      </c>
      <c r="F9" s="6">
        <v>5</v>
      </c>
      <c r="G9" s="6">
        <v>4</v>
      </c>
      <c r="H9" s="6">
        <f t="shared" si="1"/>
        <v>9</v>
      </c>
      <c r="I9" s="6">
        <v>14</v>
      </c>
      <c r="J9" s="6">
        <v>9</v>
      </c>
      <c r="K9" s="6">
        <f t="shared" si="2"/>
        <v>23</v>
      </c>
      <c r="L9" s="6">
        <v>19</v>
      </c>
      <c r="M9" s="6">
        <v>9</v>
      </c>
      <c r="N9" s="6">
        <f t="shared" si="3"/>
        <v>28</v>
      </c>
      <c r="O9" s="6">
        <v>39</v>
      </c>
      <c r="P9" s="6">
        <v>21</v>
      </c>
      <c r="Q9" s="6">
        <f t="shared" si="4"/>
        <v>60</v>
      </c>
      <c r="R9" s="7">
        <v>10</v>
      </c>
      <c r="S9" s="7">
        <v>1</v>
      </c>
      <c r="T9" s="7">
        <f t="shared" si="5"/>
        <v>11</v>
      </c>
      <c r="U9" s="8">
        <f t="shared" ref="U9:U13" si="6">H9-K9+N9-Q9+T9</f>
        <v>-35</v>
      </c>
    </row>
    <row r="10" spans="1:21" ht="36.75" customHeight="1" x14ac:dyDescent="0.15">
      <c r="A10" s="27" t="s">
        <v>15</v>
      </c>
      <c r="B10" s="5">
        <v>9406</v>
      </c>
      <c r="C10" s="5">
        <v>10852</v>
      </c>
      <c r="D10" s="5">
        <v>11430</v>
      </c>
      <c r="E10" s="5">
        <f t="shared" si="0"/>
        <v>22282</v>
      </c>
      <c r="F10" s="6">
        <v>5</v>
      </c>
      <c r="G10" s="6">
        <v>5</v>
      </c>
      <c r="H10" s="6">
        <f t="shared" si="1"/>
        <v>10</v>
      </c>
      <c r="I10" s="6">
        <v>10</v>
      </c>
      <c r="J10" s="6">
        <v>6</v>
      </c>
      <c r="K10" s="6">
        <f t="shared" si="2"/>
        <v>16</v>
      </c>
      <c r="L10" s="6">
        <v>15</v>
      </c>
      <c r="M10" s="6">
        <v>16</v>
      </c>
      <c r="N10" s="6">
        <f t="shared" si="3"/>
        <v>31</v>
      </c>
      <c r="O10" s="6">
        <v>24</v>
      </c>
      <c r="P10" s="6">
        <v>20</v>
      </c>
      <c r="Q10" s="6">
        <f t="shared" si="4"/>
        <v>44</v>
      </c>
      <c r="R10" s="7">
        <v>0</v>
      </c>
      <c r="S10" s="7">
        <v>-5</v>
      </c>
      <c r="T10" s="7">
        <f>SUM(R10+S10)</f>
        <v>-5</v>
      </c>
      <c r="U10" s="8">
        <f t="shared" si="6"/>
        <v>-24</v>
      </c>
    </row>
    <row r="11" spans="1:21" ht="36.75" customHeight="1" x14ac:dyDescent="0.15">
      <c r="A11" s="27" t="s">
        <v>16</v>
      </c>
      <c r="B11" s="5">
        <v>3668</v>
      </c>
      <c r="C11" s="5">
        <v>4595</v>
      </c>
      <c r="D11" s="5">
        <v>4744</v>
      </c>
      <c r="E11" s="5">
        <f t="shared" si="0"/>
        <v>9339</v>
      </c>
      <c r="F11" s="6">
        <v>1</v>
      </c>
      <c r="G11" s="6">
        <v>0</v>
      </c>
      <c r="H11" s="6">
        <f t="shared" si="1"/>
        <v>1</v>
      </c>
      <c r="I11" s="6">
        <v>3</v>
      </c>
      <c r="J11" s="6">
        <v>8</v>
      </c>
      <c r="K11" s="6">
        <f t="shared" si="2"/>
        <v>11</v>
      </c>
      <c r="L11" s="6">
        <v>5</v>
      </c>
      <c r="M11" s="6">
        <v>3</v>
      </c>
      <c r="N11" s="6">
        <f t="shared" si="3"/>
        <v>8</v>
      </c>
      <c r="O11" s="6">
        <v>7</v>
      </c>
      <c r="P11" s="6">
        <v>12</v>
      </c>
      <c r="Q11" s="6">
        <f t="shared" si="4"/>
        <v>19</v>
      </c>
      <c r="R11" s="7">
        <v>4</v>
      </c>
      <c r="S11" s="7">
        <v>6</v>
      </c>
      <c r="T11" s="7">
        <f>SUM(R11+S11)</f>
        <v>10</v>
      </c>
      <c r="U11" s="8">
        <f t="shared" si="6"/>
        <v>-11</v>
      </c>
    </row>
    <row r="12" spans="1:21" ht="36.75" customHeight="1" x14ac:dyDescent="0.15">
      <c r="A12" s="27" t="s">
        <v>17</v>
      </c>
      <c r="B12" s="5">
        <v>435</v>
      </c>
      <c r="C12" s="5">
        <v>487</v>
      </c>
      <c r="D12" s="5">
        <v>539</v>
      </c>
      <c r="E12" s="5">
        <f t="shared" si="0"/>
        <v>1026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3</v>
      </c>
      <c r="K12" s="6">
        <f t="shared" si="2"/>
        <v>4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0</v>
      </c>
      <c r="Q12" s="6">
        <f t="shared" si="4"/>
        <v>0</v>
      </c>
      <c r="R12" s="7">
        <v>1</v>
      </c>
      <c r="S12" s="7">
        <v>0</v>
      </c>
      <c r="T12" s="7">
        <f>SUM(R12+S12)</f>
        <v>1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5131</v>
      </c>
      <c r="C13" s="11">
        <v>6447</v>
      </c>
      <c r="D13" s="11">
        <v>6750</v>
      </c>
      <c r="E13" s="5">
        <f t="shared" si="0"/>
        <v>13197</v>
      </c>
      <c r="F13" s="12">
        <v>5</v>
      </c>
      <c r="G13" s="12">
        <v>1</v>
      </c>
      <c r="H13" s="12">
        <f t="shared" si="1"/>
        <v>6</v>
      </c>
      <c r="I13" s="12">
        <v>10</v>
      </c>
      <c r="J13" s="12">
        <v>2</v>
      </c>
      <c r="K13" s="12">
        <f t="shared" si="2"/>
        <v>12</v>
      </c>
      <c r="L13" s="12">
        <v>7</v>
      </c>
      <c r="M13" s="12">
        <v>11</v>
      </c>
      <c r="N13" s="12">
        <f t="shared" si="3"/>
        <v>18</v>
      </c>
      <c r="O13" s="12">
        <v>19</v>
      </c>
      <c r="P13" s="12">
        <v>14</v>
      </c>
      <c r="Q13" s="12">
        <f t="shared" si="4"/>
        <v>33</v>
      </c>
      <c r="R13" s="13">
        <v>3</v>
      </c>
      <c r="S13" s="13">
        <v>1</v>
      </c>
      <c r="T13" s="7">
        <f t="shared" ref="T13" si="7">SUM(R13+S13)</f>
        <v>4</v>
      </c>
      <c r="U13" s="8">
        <f t="shared" si="6"/>
        <v>-17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77804</v>
      </c>
      <c r="C14" s="23">
        <f>SUM(C7:C13)</f>
        <v>86161</v>
      </c>
      <c r="D14" s="23">
        <f>SUM(D7:D13)</f>
        <v>86461</v>
      </c>
      <c r="E14" s="20">
        <f>C14+D14</f>
        <v>172622</v>
      </c>
      <c r="F14" s="20">
        <f>SUM(F7:F13)</f>
        <v>38</v>
      </c>
      <c r="G14" s="20">
        <f>SUM(G7:G13)</f>
        <v>38</v>
      </c>
      <c r="H14" s="20">
        <f t="shared" ref="H14" si="8">SUM(F14+G14)</f>
        <v>76</v>
      </c>
      <c r="I14" s="20">
        <f t="shared" ref="I14:Q14" si="9">SUM(I7:I13)</f>
        <v>93</v>
      </c>
      <c r="J14" s="20">
        <f t="shared" si="9"/>
        <v>85</v>
      </c>
      <c r="K14" s="20">
        <f t="shared" si="9"/>
        <v>178</v>
      </c>
      <c r="L14" s="20">
        <f>SUM(L7:L13)</f>
        <v>152</v>
      </c>
      <c r="M14" s="20">
        <f t="shared" si="9"/>
        <v>104</v>
      </c>
      <c r="N14" s="20">
        <f>SUM(N7:N13)</f>
        <v>256</v>
      </c>
      <c r="O14" s="20">
        <f t="shared" si="9"/>
        <v>228</v>
      </c>
      <c r="P14" s="20">
        <f t="shared" si="9"/>
        <v>159</v>
      </c>
      <c r="Q14" s="20">
        <f t="shared" si="9"/>
        <v>387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-233</v>
      </c>
    </row>
    <row r="15" spans="1:21" ht="36.75" customHeight="1" thickTop="1" x14ac:dyDescent="0.15">
      <c r="A15" s="14" t="s">
        <v>19</v>
      </c>
      <c r="B15" s="25">
        <f>B14-B16</f>
        <v>-90</v>
      </c>
      <c r="C15" s="25">
        <f>C14-C16</f>
        <v>-131</v>
      </c>
      <c r="D15" s="25">
        <f>D14-D16</f>
        <v>-102</v>
      </c>
      <c r="E15" s="25">
        <f>C15+D15</f>
        <v>-233</v>
      </c>
      <c r="F15" s="36">
        <f>H14-K14</f>
        <v>-102</v>
      </c>
      <c r="G15" s="37"/>
      <c r="H15" s="37"/>
      <c r="I15" s="37"/>
      <c r="J15" s="37"/>
      <c r="K15" s="38"/>
      <c r="L15" s="36">
        <f>N14-Q14</f>
        <v>-131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77894</v>
      </c>
      <c r="C16" s="24">
        <v>86292</v>
      </c>
      <c r="D16" s="24">
        <v>86563</v>
      </c>
      <c r="E16" s="22">
        <v>172855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9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31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20634</v>
      </c>
      <c r="C7" s="5">
        <v>21489</v>
      </c>
      <c r="D7" s="5">
        <v>20880</v>
      </c>
      <c r="E7" s="5">
        <f t="shared" ref="E7:E13" si="0">SUM(C7:D7)</f>
        <v>42369</v>
      </c>
      <c r="F7" s="6">
        <v>11</v>
      </c>
      <c r="G7" s="6">
        <v>10</v>
      </c>
      <c r="H7" s="6">
        <f t="shared" ref="H7:H13" si="1">SUM(F7+G7)</f>
        <v>21</v>
      </c>
      <c r="I7" s="6">
        <v>26</v>
      </c>
      <c r="J7" s="6">
        <v>24</v>
      </c>
      <c r="K7" s="6">
        <f t="shared" ref="K7:K13" si="2">SUM(I7+J7)</f>
        <v>50</v>
      </c>
      <c r="L7" s="6">
        <v>148</v>
      </c>
      <c r="M7" s="6">
        <v>65</v>
      </c>
      <c r="N7" s="6">
        <f t="shared" ref="N7:N13" si="3">SUM(L7+M7)</f>
        <v>213</v>
      </c>
      <c r="O7" s="6">
        <v>95</v>
      </c>
      <c r="P7" s="6">
        <v>63</v>
      </c>
      <c r="Q7" s="6">
        <f t="shared" ref="Q7:Q13" si="4">SUM(O7+P7)</f>
        <v>158</v>
      </c>
      <c r="R7" s="7">
        <v>13</v>
      </c>
      <c r="S7" s="7">
        <v>24</v>
      </c>
      <c r="T7" s="7">
        <f>SUM(R7+S7)</f>
        <v>37</v>
      </c>
      <c r="U7" s="8">
        <f>H7-K7+N7-Q7+T7</f>
        <v>63</v>
      </c>
    </row>
    <row r="8" spans="1:21" ht="36.75" customHeight="1" x14ac:dyDescent="0.15">
      <c r="A8" s="27" t="s">
        <v>25</v>
      </c>
      <c r="B8" s="5">
        <v>28082</v>
      </c>
      <c r="C8" s="5">
        <v>30753</v>
      </c>
      <c r="D8" s="5">
        <v>30719</v>
      </c>
      <c r="E8" s="5">
        <f t="shared" si="0"/>
        <v>61472</v>
      </c>
      <c r="F8" s="6">
        <v>10</v>
      </c>
      <c r="G8" s="6">
        <v>13</v>
      </c>
      <c r="H8" s="6">
        <f t="shared" si="1"/>
        <v>23</v>
      </c>
      <c r="I8" s="6">
        <v>28</v>
      </c>
      <c r="J8" s="6">
        <v>32</v>
      </c>
      <c r="K8" s="6">
        <f t="shared" si="2"/>
        <v>60</v>
      </c>
      <c r="L8" s="6">
        <v>95</v>
      </c>
      <c r="M8" s="6">
        <v>64</v>
      </c>
      <c r="N8" s="6">
        <f t="shared" si="3"/>
        <v>159</v>
      </c>
      <c r="O8" s="6">
        <v>144</v>
      </c>
      <c r="P8" s="6">
        <v>99</v>
      </c>
      <c r="Q8" s="6">
        <f t="shared" si="4"/>
        <v>243</v>
      </c>
      <c r="R8" s="7">
        <v>-16</v>
      </c>
      <c r="S8" s="7">
        <v>-16</v>
      </c>
      <c r="T8" s="7">
        <f t="shared" ref="T8:T9" si="5">SUM(R8+S8)</f>
        <v>-32</v>
      </c>
      <c r="U8" s="8">
        <f>H8-K8+N8-Q8+T8</f>
        <v>-153</v>
      </c>
    </row>
    <row r="9" spans="1:21" ht="36.75" customHeight="1" x14ac:dyDescent="0.15">
      <c r="A9" s="27" t="s">
        <v>14</v>
      </c>
      <c r="B9" s="5">
        <v>10518</v>
      </c>
      <c r="C9" s="5">
        <v>11641</v>
      </c>
      <c r="D9" s="5">
        <v>11474</v>
      </c>
      <c r="E9" s="5">
        <f t="shared" si="0"/>
        <v>23115</v>
      </c>
      <c r="F9" s="6">
        <v>4</v>
      </c>
      <c r="G9" s="6">
        <v>2</v>
      </c>
      <c r="H9" s="6">
        <f t="shared" si="1"/>
        <v>6</v>
      </c>
      <c r="I9" s="6">
        <v>14</v>
      </c>
      <c r="J9" s="6">
        <v>6</v>
      </c>
      <c r="K9" s="6">
        <f t="shared" si="2"/>
        <v>20</v>
      </c>
      <c r="L9" s="6">
        <v>37</v>
      </c>
      <c r="M9" s="6">
        <v>45</v>
      </c>
      <c r="N9" s="6">
        <f t="shared" si="3"/>
        <v>82</v>
      </c>
      <c r="O9" s="6">
        <v>55</v>
      </c>
      <c r="P9" s="6">
        <v>34</v>
      </c>
      <c r="Q9" s="6">
        <f t="shared" si="4"/>
        <v>89</v>
      </c>
      <c r="R9" s="7">
        <v>0</v>
      </c>
      <c r="S9" s="7">
        <v>-2</v>
      </c>
      <c r="T9" s="7">
        <f t="shared" si="5"/>
        <v>-2</v>
      </c>
      <c r="U9" s="8">
        <f t="shared" ref="U9:U13" si="6">H9-K9+N9-Q9+T9</f>
        <v>-23</v>
      </c>
    </row>
    <row r="10" spans="1:21" ht="36.75" customHeight="1" x14ac:dyDescent="0.15">
      <c r="A10" s="27" t="s">
        <v>15</v>
      </c>
      <c r="B10" s="5">
        <v>9414</v>
      </c>
      <c r="C10" s="5">
        <v>10866</v>
      </c>
      <c r="D10" s="5">
        <v>11440</v>
      </c>
      <c r="E10" s="5">
        <f t="shared" si="0"/>
        <v>22306</v>
      </c>
      <c r="F10" s="6">
        <v>4</v>
      </c>
      <c r="G10" s="6">
        <v>6</v>
      </c>
      <c r="H10" s="6">
        <f t="shared" si="1"/>
        <v>10</v>
      </c>
      <c r="I10" s="6">
        <v>7</v>
      </c>
      <c r="J10" s="6">
        <v>8</v>
      </c>
      <c r="K10" s="6">
        <f t="shared" si="2"/>
        <v>15</v>
      </c>
      <c r="L10" s="6">
        <v>29</v>
      </c>
      <c r="M10" s="6">
        <v>31</v>
      </c>
      <c r="N10" s="6">
        <f t="shared" si="3"/>
        <v>60</v>
      </c>
      <c r="O10" s="6">
        <v>36</v>
      </c>
      <c r="P10" s="6">
        <v>22</v>
      </c>
      <c r="Q10" s="6">
        <f t="shared" si="4"/>
        <v>58</v>
      </c>
      <c r="R10" s="7">
        <v>-3</v>
      </c>
      <c r="S10" s="7">
        <v>3</v>
      </c>
      <c r="T10" s="7">
        <f>SUM(R10+S10)</f>
        <v>0</v>
      </c>
      <c r="U10" s="8">
        <f t="shared" si="6"/>
        <v>-3</v>
      </c>
    </row>
    <row r="11" spans="1:21" ht="36.75" customHeight="1" x14ac:dyDescent="0.15">
      <c r="A11" s="27" t="s">
        <v>16</v>
      </c>
      <c r="B11" s="5">
        <v>3671</v>
      </c>
      <c r="C11" s="5">
        <v>4595</v>
      </c>
      <c r="D11" s="5">
        <v>4755</v>
      </c>
      <c r="E11" s="5">
        <f t="shared" si="0"/>
        <v>9350</v>
      </c>
      <c r="F11" s="6">
        <v>2</v>
      </c>
      <c r="G11" s="6">
        <v>2</v>
      </c>
      <c r="H11" s="6">
        <f t="shared" si="1"/>
        <v>4</v>
      </c>
      <c r="I11" s="6">
        <v>5</v>
      </c>
      <c r="J11" s="6">
        <v>4</v>
      </c>
      <c r="K11" s="6">
        <f t="shared" si="2"/>
        <v>9</v>
      </c>
      <c r="L11" s="6">
        <v>8</v>
      </c>
      <c r="M11" s="6">
        <v>8</v>
      </c>
      <c r="N11" s="6">
        <f t="shared" si="3"/>
        <v>16</v>
      </c>
      <c r="O11" s="6">
        <v>19</v>
      </c>
      <c r="P11" s="6">
        <v>16</v>
      </c>
      <c r="Q11" s="6">
        <f t="shared" si="4"/>
        <v>35</v>
      </c>
      <c r="R11" s="7">
        <v>3</v>
      </c>
      <c r="S11" s="7">
        <v>-10</v>
      </c>
      <c r="T11" s="7">
        <f>SUM(R11+S11)</f>
        <v>-7</v>
      </c>
      <c r="U11" s="8">
        <f t="shared" si="6"/>
        <v>-31</v>
      </c>
    </row>
    <row r="12" spans="1:21" ht="36.75" customHeight="1" x14ac:dyDescent="0.15">
      <c r="A12" s="27" t="s">
        <v>17</v>
      </c>
      <c r="B12" s="5">
        <v>437</v>
      </c>
      <c r="C12" s="5">
        <v>487</v>
      </c>
      <c r="D12" s="5">
        <v>542</v>
      </c>
      <c r="E12" s="5">
        <f t="shared" si="0"/>
        <v>1029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2</v>
      </c>
      <c r="K12" s="6">
        <f t="shared" si="2"/>
        <v>3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1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-4</v>
      </c>
    </row>
    <row r="13" spans="1:21" ht="36.75" customHeight="1" thickBot="1" x14ac:dyDescent="0.2">
      <c r="A13" s="10" t="s">
        <v>20</v>
      </c>
      <c r="B13" s="11">
        <v>5138</v>
      </c>
      <c r="C13" s="11">
        <v>6461</v>
      </c>
      <c r="D13" s="11">
        <v>6753</v>
      </c>
      <c r="E13" s="5">
        <f t="shared" si="0"/>
        <v>13214</v>
      </c>
      <c r="F13" s="12">
        <v>0</v>
      </c>
      <c r="G13" s="12">
        <v>3</v>
      </c>
      <c r="H13" s="12">
        <f t="shared" si="1"/>
        <v>3</v>
      </c>
      <c r="I13" s="12">
        <v>9</v>
      </c>
      <c r="J13" s="12">
        <v>5</v>
      </c>
      <c r="K13" s="12">
        <f t="shared" si="2"/>
        <v>14</v>
      </c>
      <c r="L13" s="12">
        <v>15</v>
      </c>
      <c r="M13" s="12">
        <v>12</v>
      </c>
      <c r="N13" s="12">
        <f t="shared" si="3"/>
        <v>27</v>
      </c>
      <c r="O13" s="12">
        <v>26</v>
      </c>
      <c r="P13" s="12">
        <v>20</v>
      </c>
      <c r="Q13" s="12">
        <f t="shared" si="4"/>
        <v>46</v>
      </c>
      <c r="R13" s="13">
        <v>3</v>
      </c>
      <c r="S13" s="13">
        <v>1</v>
      </c>
      <c r="T13" s="7">
        <f t="shared" ref="T13" si="7">SUM(R13+S13)</f>
        <v>4</v>
      </c>
      <c r="U13" s="8">
        <f t="shared" si="6"/>
        <v>-26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77894</v>
      </c>
      <c r="C14" s="23">
        <f>SUM(C7:C13)</f>
        <v>86292</v>
      </c>
      <c r="D14" s="23">
        <f>SUM(D7:D13)</f>
        <v>86563</v>
      </c>
      <c r="E14" s="20">
        <f>C14+D14</f>
        <v>172855</v>
      </c>
      <c r="F14" s="20">
        <f>SUM(F7:F13)</f>
        <v>31</v>
      </c>
      <c r="G14" s="20">
        <f>SUM(G7:G13)</f>
        <v>36</v>
      </c>
      <c r="H14" s="20">
        <f t="shared" ref="H14" si="8">SUM(F14+G14)</f>
        <v>67</v>
      </c>
      <c r="I14" s="20">
        <f t="shared" ref="I14:Q14" si="9">SUM(I7:I13)</f>
        <v>90</v>
      </c>
      <c r="J14" s="20">
        <f t="shared" si="9"/>
        <v>81</v>
      </c>
      <c r="K14" s="20">
        <f t="shared" si="9"/>
        <v>171</v>
      </c>
      <c r="L14" s="20">
        <f>SUM(L7:L13)</f>
        <v>332</v>
      </c>
      <c r="M14" s="20">
        <f t="shared" si="9"/>
        <v>225</v>
      </c>
      <c r="N14" s="20">
        <f>SUM(N7:N13)</f>
        <v>557</v>
      </c>
      <c r="O14" s="20">
        <f t="shared" si="9"/>
        <v>375</v>
      </c>
      <c r="P14" s="20">
        <f t="shared" si="9"/>
        <v>255</v>
      </c>
      <c r="Q14" s="20">
        <f t="shared" si="9"/>
        <v>630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-177</v>
      </c>
    </row>
    <row r="15" spans="1:21" ht="36.75" customHeight="1" thickTop="1" x14ac:dyDescent="0.15">
      <c r="A15" s="14" t="s">
        <v>19</v>
      </c>
      <c r="B15" s="25">
        <f>B14-B16</f>
        <v>100</v>
      </c>
      <c r="C15" s="25">
        <f>C14-C16</f>
        <v>-102</v>
      </c>
      <c r="D15" s="25">
        <f>D14-D16</f>
        <v>-75</v>
      </c>
      <c r="E15" s="25">
        <f>C15+D15</f>
        <v>-177</v>
      </c>
      <c r="F15" s="36">
        <f>H14-K14</f>
        <v>-104</v>
      </c>
      <c r="G15" s="37"/>
      <c r="H15" s="37"/>
      <c r="I15" s="37"/>
      <c r="J15" s="37"/>
      <c r="K15" s="38"/>
      <c r="L15" s="36">
        <f>N14-Q14</f>
        <v>-73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77794</v>
      </c>
      <c r="C16" s="24">
        <v>86394</v>
      </c>
      <c r="D16" s="24">
        <v>86638</v>
      </c>
      <c r="E16" s="22">
        <v>173032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11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30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20530</v>
      </c>
      <c r="C7" s="5">
        <v>21438</v>
      </c>
      <c r="D7" s="5">
        <v>20868</v>
      </c>
      <c r="E7" s="5">
        <f t="shared" ref="E7:E13" si="0">SUM(C7:D7)</f>
        <v>42306</v>
      </c>
      <c r="F7" s="6">
        <v>9</v>
      </c>
      <c r="G7" s="6">
        <v>6</v>
      </c>
      <c r="H7" s="6">
        <f t="shared" ref="H7:H13" si="1">SUM(F7+G7)</f>
        <v>15</v>
      </c>
      <c r="I7" s="6">
        <v>27</v>
      </c>
      <c r="J7" s="6">
        <v>20</v>
      </c>
      <c r="K7" s="6">
        <f t="shared" ref="K7:K13" si="2">SUM(I7+J7)</f>
        <v>47</v>
      </c>
      <c r="L7" s="6">
        <v>214</v>
      </c>
      <c r="M7" s="6">
        <v>103</v>
      </c>
      <c r="N7" s="6">
        <f t="shared" ref="N7:N13" si="3">SUM(L7+M7)</f>
        <v>317</v>
      </c>
      <c r="O7" s="6">
        <v>213</v>
      </c>
      <c r="P7" s="6">
        <v>136</v>
      </c>
      <c r="Q7" s="6">
        <f t="shared" ref="Q7:Q13" si="4">SUM(O7+P7)</f>
        <v>349</v>
      </c>
      <c r="R7" s="7">
        <v>-18</v>
      </c>
      <c r="S7" s="7">
        <v>2</v>
      </c>
      <c r="T7" s="7">
        <f>SUM(R7+S7)</f>
        <v>-16</v>
      </c>
      <c r="U7" s="8">
        <f>H7-K7+N7-Q7+T7</f>
        <v>-80</v>
      </c>
    </row>
    <row r="8" spans="1:21" ht="36.75" customHeight="1" x14ac:dyDescent="0.15">
      <c r="A8" s="27" t="s">
        <v>25</v>
      </c>
      <c r="B8" s="5">
        <v>28096</v>
      </c>
      <c r="C8" s="5">
        <v>30836</v>
      </c>
      <c r="D8" s="5">
        <v>30789</v>
      </c>
      <c r="E8" s="5">
        <f t="shared" si="0"/>
        <v>61625</v>
      </c>
      <c r="F8" s="6">
        <v>20</v>
      </c>
      <c r="G8" s="6">
        <v>11</v>
      </c>
      <c r="H8" s="6">
        <f t="shared" si="1"/>
        <v>31</v>
      </c>
      <c r="I8" s="6">
        <v>45</v>
      </c>
      <c r="J8" s="6">
        <v>40</v>
      </c>
      <c r="K8" s="6">
        <f t="shared" si="2"/>
        <v>85</v>
      </c>
      <c r="L8" s="6">
        <v>184</v>
      </c>
      <c r="M8" s="6">
        <v>103</v>
      </c>
      <c r="N8" s="6">
        <f t="shared" si="3"/>
        <v>287</v>
      </c>
      <c r="O8" s="6">
        <v>259</v>
      </c>
      <c r="P8" s="6">
        <v>175</v>
      </c>
      <c r="Q8" s="6">
        <f t="shared" si="4"/>
        <v>434</v>
      </c>
      <c r="R8" s="7">
        <v>19</v>
      </c>
      <c r="S8" s="7">
        <v>-6</v>
      </c>
      <c r="T8" s="7">
        <f t="shared" ref="T8:T9" si="5">SUM(R8+S8)</f>
        <v>13</v>
      </c>
      <c r="U8" s="8">
        <f>H8-K8+N8-Q8+T8</f>
        <v>-188</v>
      </c>
    </row>
    <row r="9" spans="1:21" ht="36.75" customHeight="1" x14ac:dyDescent="0.15">
      <c r="A9" s="27" t="s">
        <v>14</v>
      </c>
      <c r="B9" s="5">
        <v>10509</v>
      </c>
      <c r="C9" s="5">
        <v>11669</v>
      </c>
      <c r="D9" s="5">
        <v>11469</v>
      </c>
      <c r="E9" s="5">
        <f t="shared" si="0"/>
        <v>23138</v>
      </c>
      <c r="F9" s="6">
        <v>4</v>
      </c>
      <c r="G9" s="6">
        <v>6</v>
      </c>
      <c r="H9" s="6">
        <f t="shared" si="1"/>
        <v>10</v>
      </c>
      <c r="I9" s="6">
        <v>11</v>
      </c>
      <c r="J9" s="6">
        <v>18</v>
      </c>
      <c r="K9" s="6">
        <f t="shared" si="2"/>
        <v>29</v>
      </c>
      <c r="L9" s="6">
        <v>68</v>
      </c>
      <c r="M9" s="6">
        <v>33</v>
      </c>
      <c r="N9" s="6">
        <f t="shared" si="3"/>
        <v>101</v>
      </c>
      <c r="O9" s="6">
        <v>79</v>
      </c>
      <c r="P9" s="6">
        <v>58</v>
      </c>
      <c r="Q9" s="6">
        <f t="shared" si="4"/>
        <v>137</v>
      </c>
      <c r="R9" s="7">
        <v>-12</v>
      </c>
      <c r="S9" s="7">
        <v>2</v>
      </c>
      <c r="T9" s="7">
        <f t="shared" si="5"/>
        <v>-10</v>
      </c>
      <c r="U9" s="8">
        <f t="shared" ref="U9:U13" si="6">H9-K9+N9-Q9+T9</f>
        <v>-65</v>
      </c>
    </row>
    <row r="10" spans="1:21" ht="36.75" customHeight="1" x14ac:dyDescent="0.15">
      <c r="A10" s="27" t="s">
        <v>15</v>
      </c>
      <c r="B10" s="5">
        <v>9393</v>
      </c>
      <c r="C10" s="5">
        <v>10879</v>
      </c>
      <c r="D10" s="5">
        <v>11430</v>
      </c>
      <c r="E10" s="5">
        <f t="shared" si="0"/>
        <v>22309</v>
      </c>
      <c r="F10" s="6">
        <v>11</v>
      </c>
      <c r="G10" s="6">
        <v>10</v>
      </c>
      <c r="H10" s="6">
        <f t="shared" si="1"/>
        <v>21</v>
      </c>
      <c r="I10" s="6">
        <v>9</v>
      </c>
      <c r="J10" s="6">
        <v>10</v>
      </c>
      <c r="K10" s="6">
        <f t="shared" si="2"/>
        <v>19</v>
      </c>
      <c r="L10" s="6">
        <v>36</v>
      </c>
      <c r="M10" s="6">
        <v>29</v>
      </c>
      <c r="N10" s="6">
        <f t="shared" si="3"/>
        <v>65</v>
      </c>
      <c r="O10" s="6">
        <v>68</v>
      </c>
      <c r="P10" s="6">
        <v>60</v>
      </c>
      <c r="Q10" s="6">
        <f t="shared" si="4"/>
        <v>128</v>
      </c>
      <c r="R10" s="7">
        <v>4</v>
      </c>
      <c r="S10" s="7">
        <v>6</v>
      </c>
      <c r="T10" s="7">
        <f>SUM(R10+S10)</f>
        <v>10</v>
      </c>
      <c r="U10" s="8">
        <f t="shared" si="6"/>
        <v>-51</v>
      </c>
    </row>
    <row r="11" spans="1:21" ht="36.75" customHeight="1" x14ac:dyDescent="0.15">
      <c r="A11" s="27" t="s">
        <v>16</v>
      </c>
      <c r="B11" s="5">
        <v>3690</v>
      </c>
      <c r="C11" s="5">
        <v>4606</v>
      </c>
      <c r="D11" s="5">
        <v>4775</v>
      </c>
      <c r="E11" s="5">
        <f t="shared" si="0"/>
        <v>9381</v>
      </c>
      <c r="F11" s="6">
        <v>6</v>
      </c>
      <c r="G11" s="6">
        <v>4</v>
      </c>
      <c r="H11" s="6">
        <f t="shared" si="1"/>
        <v>10</v>
      </c>
      <c r="I11" s="6">
        <v>3</v>
      </c>
      <c r="J11" s="6">
        <v>1</v>
      </c>
      <c r="K11" s="6">
        <f t="shared" si="2"/>
        <v>4</v>
      </c>
      <c r="L11" s="6">
        <v>22</v>
      </c>
      <c r="M11" s="6">
        <v>17</v>
      </c>
      <c r="N11" s="6">
        <f t="shared" si="3"/>
        <v>39</v>
      </c>
      <c r="O11" s="6">
        <v>24</v>
      </c>
      <c r="P11" s="6">
        <v>26</v>
      </c>
      <c r="Q11" s="6">
        <f t="shared" si="4"/>
        <v>50</v>
      </c>
      <c r="R11" s="7">
        <v>8</v>
      </c>
      <c r="S11" s="7">
        <v>-1</v>
      </c>
      <c r="T11" s="7">
        <f>SUM(R11+S11)</f>
        <v>7</v>
      </c>
      <c r="U11" s="8">
        <f t="shared" si="6"/>
        <v>2</v>
      </c>
    </row>
    <row r="12" spans="1:21" ht="36.75" customHeight="1" x14ac:dyDescent="0.15">
      <c r="A12" s="27" t="s">
        <v>17</v>
      </c>
      <c r="B12" s="5">
        <v>436</v>
      </c>
      <c r="C12" s="5">
        <v>488</v>
      </c>
      <c r="D12" s="5">
        <v>545</v>
      </c>
      <c r="E12" s="5">
        <f t="shared" si="0"/>
        <v>1033</v>
      </c>
      <c r="F12" s="6">
        <v>0</v>
      </c>
      <c r="G12" s="6">
        <v>0</v>
      </c>
      <c r="H12" s="6">
        <f t="shared" si="1"/>
        <v>0</v>
      </c>
      <c r="I12" s="6">
        <v>2</v>
      </c>
      <c r="J12" s="6">
        <v>2</v>
      </c>
      <c r="K12" s="6">
        <f t="shared" si="2"/>
        <v>4</v>
      </c>
      <c r="L12" s="6">
        <v>2</v>
      </c>
      <c r="M12" s="6">
        <v>3</v>
      </c>
      <c r="N12" s="6">
        <f t="shared" si="3"/>
        <v>5</v>
      </c>
      <c r="O12" s="6">
        <v>0</v>
      </c>
      <c r="P12" s="6">
        <v>1</v>
      </c>
      <c r="Q12" s="6">
        <f t="shared" si="4"/>
        <v>1</v>
      </c>
      <c r="R12" s="7">
        <v>1</v>
      </c>
      <c r="S12" s="7">
        <v>2</v>
      </c>
      <c r="T12" s="7">
        <f>SUM(R12+S12)</f>
        <v>3</v>
      </c>
      <c r="U12" s="8">
        <f t="shared" si="6"/>
        <v>3</v>
      </c>
    </row>
    <row r="13" spans="1:21" ht="36.75" customHeight="1" thickBot="1" x14ac:dyDescent="0.2">
      <c r="A13" s="10" t="s">
        <v>20</v>
      </c>
      <c r="B13" s="11">
        <v>5140</v>
      </c>
      <c r="C13" s="11">
        <v>6478</v>
      </c>
      <c r="D13" s="11">
        <v>6762</v>
      </c>
      <c r="E13" s="5">
        <f t="shared" si="0"/>
        <v>13240</v>
      </c>
      <c r="F13" s="12">
        <v>6</v>
      </c>
      <c r="G13" s="12">
        <v>0</v>
      </c>
      <c r="H13" s="12">
        <f t="shared" si="1"/>
        <v>6</v>
      </c>
      <c r="I13" s="12">
        <v>6</v>
      </c>
      <c r="J13" s="12">
        <v>5</v>
      </c>
      <c r="K13" s="12">
        <f t="shared" si="2"/>
        <v>11</v>
      </c>
      <c r="L13" s="12">
        <v>19</v>
      </c>
      <c r="M13" s="12">
        <v>16</v>
      </c>
      <c r="N13" s="12">
        <f t="shared" si="3"/>
        <v>35</v>
      </c>
      <c r="O13" s="12">
        <v>38</v>
      </c>
      <c r="P13" s="12">
        <v>41</v>
      </c>
      <c r="Q13" s="12">
        <f t="shared" si="4"/>
        <v>79</v>
      </c>
      <c r="R13" s="13">
        <v>-2</v>
      </c>
      <c r="S13" s="13">
        <v>-5</v>
      </c>
      <c r="T13" s="7">
        <f t="shared" ref="T13" si="7">SUM(R13+S13)</f>
        <v>-7</v>
      </c>
      <c r="U13" s="8">
        <f t="shared" si="6"/>
        <v>-56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77794</v>
      </c>
      <c r="C14" s="23">
        <f>SUM(C7:C13)</f>
        <v>86394</v>
      </c>
      <c r="D14" s="23">
        <f>SUM(D7:D13)</f>
        <v>86638</v>
      </c>
      <c r="E14" s="20">
        <f>C14+D14</f>
        <v>173032</v>
      </c>
      <c r="F14" s="20">
        <f>SUM(F7:F13)</f>
        <v>56</v>
      </c>
      <c r="G14" s="20">
        <f>SUM(G7:G13)</f>
        <v>37</v>
      </c>
      <c r="H14" s="20">
        <f t="shared" ref="H14" si="8">SUM(F14+G14)</f>
        <v>93</v>
      </c>
      <c r="I14" s="20">
        <f t="shared" ref="I14:Q14" si="9">SUM(I7:I13)</f>
        <v>103</v>
      </c>
      <c r="J14" s="20">
        <f t="shared" si="9"/>
        <v>96</v>
      </c>
      <c r="K14" s="20">
        <f t="shared" si="9"/>
        <v>199</v>
      </c>
      <c r="L14" s="20">
        <f>SUM(L7:L13)</f>
        <v>545</v>
      </c>
      <c r="M14" s="20">
        <f t="shared" si="9"/>
        <v>304</v>
      </c>
      <c r="N14" s="20">
        <f>SUM(N7:N13)</f>
        <v>849</v>
      </c>
      <c r="O14" s="20">
        <f t="shared" si="9"/>
        <v>681</v>
      </c>
      <c r="P14" s="20">
        <f t="shared" si="9"/>
        <v>497</v>
      </c>
      <c r="Q14" s="20">
        <f t="shared" si="9"/>
        <v>1178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-435</v>
      </c>
    </row>
    <row r="15" spans="1:21" ht="36.75" customHeight="1" thickTop="1" x14ac:dyDescent="0.15">
      <c r="A15" s="14" t="s">
        <v>19</v>
      </c>
      <c r="B15" s="25">
        <f>B14-B16</f>
        <v>170</v>
      </c>
      <c r="C15" s="25">
        <f>C14-C16</f>
        <v>-183</v>
      </c>
      <c r="D15" s="25">
        <f>D14-D16</f>
        <v>-252</v>
      </c>
      <c r="E15" s="25">
        <f>C15+D15</f>
        <v>-435</v>
      </c>
      <c r="F15" s="36">
        <f>H14-K14</f>
        <v>-106</v>
      </c>
      <c r="G15" s="37"/>
      <c r="H15" s="37"/>
      <c r="I15" s="37"/>
      <c r="J15" s="37"/>
      <c r="K15" s="38"/>
      <c r="L15" s="36">
        <f>N14-Q14</f>
        <v>-329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77624</v>
      </c>
      <c r="C16" s="24">
        <v>86577</v>
      </c>
      <c r="D16" s="24">
        <v>86890</v>
      </c>
      <c r="E16" s="22">
        <v>173467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GridLines="0" topLeftCell="A9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29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20482</v>
      </c>
      <c r="C7" s="5">
        <v>21473</v>
      </c>
      <c r="D7" s="5">
        <v>20913</v>
      </c>
      <c r="E7" s="5">
        <f t="shared" ref="E7:E13" si="0">SUM(C7:D7)</f>
        <v>42386</v>
      </c>
      <c r="F7" s="6">
        <v>4</v>
      </c>
      <c r="G7" s="6">
        <v>4</v>
      </c>
      <c r="H7" s="6">
        <f t="shared" ref="H7:H13" si="1">SUM(F7+G7)</f>
        <v>8</v>
      </c>
      <c r="I7" s="6">
        <v>19</v>
      </c>
      <c r="J7" s="6">
        <v>19</v>
      </c>
      <c r="K7" s="6">
        <f t="shared" ref="K7:K13" si="2">SUM(I7+J7)</f>
        <v>38</v>
      </c>
      <c r="L7" s="6">
        <v>44</v>
      </c>
      <c r="M7" s="6">
        <v>29</v>
      </c>
      <c r="N7" s="6">
        <f t="shared" ref="N7:N13" si="3">SUM(L7+M7)</f>
        <v>73</v>
      </c>
      <c r="O7" s="6">
        <v>69</v>
      </c>
      <c r="P7" s="6">
        <v>33</v>
      </c>
      <c r="Q7" s="6">
        <f t="shared" ref="Q7:Q13" si="4">SUM(O7+P7)</f>
        <v>102</v>
      </c>
      <c r="R7" s="7">
        <v>-13</v>
      </c>
      <c r="S7" s="7">
        <v>9</v>
      </c>
      <c r="T7" s="7">
        <f>SUM(R7+S7)</f>
        <v>-4</v>
      </c>
      <c r="U7" s="8">
        <f>H7-K7+N7-Q7+T7</f>
        <v>-63</v>
      </c>
    </row>
    <row r="8" spans="1:21" ht="36.75" customHeight="1" x14ac:dyDescent="0.15">
      <c r="A8" s="27" t="s">
        <v>25</v>
      </c>
      <c r="B8" s="5">
        <v>28029</v>
      </c>
      <c r="C8" s="5">
        <v>30917</v>
      </c>
      <c r="D8" s="5">
        <v>30896</v>
      </c>
      <c r="E8" s="5">
        <f t="shared" si="0"/>
        <v>61813</v>
      </c>
      <c r="F8" s="6">
        <v>14</v>
      </c>
      <c r="G8" s="6">
        <v>17</v>
      </c>
      <c r="H8" s="6">
        <f t="shared" si="1"/>
        <v>31</v>
      </c>
      <c r="I8" s="6">
        <v>36</v>
      </c>
      <c r="J8" s="6">
        <v>25</v>
      </c>
      <c r="K8" s="6">
        <f t="shared" si="2"/>
        <v>61</v>
      </c>
      <c r="L8" s="6">
        <v>47</v>
      </c>
      <c r="M8" s="6">
        <v>35</v>
      </c>
      <c r="N8" s="6">
        <f t="shared" si="3"/>
        <v>82</v>
      </c>
      <c r="O8" s="6">
        <v>70</v>
      </c>
      <c r="P8" s="6">
        <v>64</v>
      </c>
      <c r="Q8" s="6">
        <f t="shared" si="4"/>
        <v>134</v>
      </c>
      <c r="R8" s="7">
        <v>15</v>
      </c>
      <c r="S8" s="7">
        <v>-7</v>
      </c>
      <c r="T8" s="7">
        <f t="shared" ref="T8:T9" si="5">SUM(R8+S8)</f>
        <v>8</v>
      </c>
      <c r="U8" s="8">
        <f>H8-K8+N8-Q8+T8</f>
        <v>-74</v>
      </c>
    </row>
    <row r="9" spans="1:21" ht="36.75" customHeight="1" x14ac:dyDescent="0.15">
      <c r="A9" s="27" t="s">
        <v>14</v>
      </c>
      <c r="B9" s="5">
        <v>10492</v>
      </c>
      <c r="C9" s="5">
        <v>11699</v>
      </c>
      <c r="D9" s="5">
        <v>11504</v>
      </c>
      <c r="E9" s="5">
        <f t="shared" si="0"/>
        <v>23203</v>
      </c>
      <c r="F9" s="6">
        <v>4</v>
      </c>
      <c r="G9" s="6">
        <v>3</v>
      </c>
      <c r="H9" s="6">
        <f t="shared" si="1"/>
        <v>7</v>
      </c>
      <c r="I9" s="6">
        <v>10</v>
      </c>
      <c r="J9" s="6">
        <v>17</v>
      </c>
      <c r="K9" s="6">
        <f t="shared" si="2"/>
        <v>27</v>
      </c>
      <c r="L9" s="6">
        <v>30</v>
      </c>
      <c r="M9" s="6">
        <v>16</v>
      </c>
      <c r="N9" s="6">
        <f t="shared" si="3"/>
        <v>46</v>
      </c>
      <c r="O9" s="6">
        <v>28</v>
      </c>
      <c r="P9" s="6">
        <v>28</v>
      </c>
      <c r="Q9" s="6">
        <f t="shared" si="4"/>
        <v>56</v>
      </c>
      <c r="R9" s="7">
        <v>1</v>
      </c>
      <c r="S9" s="7">
        <v>-6</v>
      </c>
      <c r="T9" s="7">
        <f t="shared" si="5"/>
        <v>-5</v>
      </c>
      <c r="U9" s="8">
        <f t="shared" ref="U9:U13" si="6">H9-K9+N9-Q9+T9</f>
        <v>-35</v>
      </c>
    </row>
    <row r="10" spans="1:21" ht="36.75" customHeight="1" x14ac:dyDescent="0.15">
      <c r="A10" s="27" t="s">
        <v>15</v>
      </c>
      <c r="B10" s="5">
        <v>9389</v>
      </c>
      <c r="C10" s="5">
        <v>10905</v>
      </c>
      <c r="D10" s="5">
        <v>11455</v>
      </c>
      <c r="E10" s="5">
        <f t="shared" si="0"/>
        <v>22360</v>
      </c>
      <c r="F10" s="6">
        <v>4</v>
      </c>
      <c r="G10" s="6">
        <v>3</v>
      </c>
      <c r="H10" s="6">
        <f t="shared" si="1"/>
        <v>7</v>
      </c>
      <c r="I10" s="6">
        <v>9</v>
      </c>
      <c r="J10" s="6">
        <v>13</v>
      </c>
      <c r="K10" s="6">
        <f t="shared" si="2"/>
        <v>22</v>
      </c>
      <c r="L10" s="6">
        <v>24</v>
      </c>
      <c r="M10" s="6">
        <v>27</v>
      </c>
      <c r="N10" s="6">
        <f t="shared" si="3"/>
        <v>51</v>
      </c>
      <c r="O10" s="6">
        <v>17</v>
      </c>
      <c r="P10" s="6">
        <v>16</v>
      </c>
      <c r="Q10" s="6">
        <f t="shared" si="4"/>
        <v>33</v>
      </c>
      <c r="R10" s="7">
        <v>-4</v>
      </c>
      <c r="S10" s="7">
        <v>7</v>
      </c>
      <c r="T10" s="7">
        <f>SUM(R10+S10)</f>
        <v>3</v>
      </c>
      <c r="U10" s="8">
        <f t="shared" si="6"/>
        <v>6</v>
      </c>
    </row>
    <row r="11" spans="1:21" ht="36.75" customHeight="1" x14ac:dyDescent="0.15">
      <c r="A11" s="27" t="s">
        <v>16</v>
      </c>
      <c r="B11" s="5">
        <v>3672</v>
      </c>
      <c r="C11" s="5">
        <v>4597</v>
      </c>
      <c r="D11" s="5">
        <v>4782</v>
      </c>
      <c r="E11" s="5">
        <f t="shared" si="0"/>
        <v>9379</v>
      </c>
      <c r="F11" s="6">
        <v>2</v>
      </c>
      <c r="G11" s="6">
        <v>3</v>
      </c>
      <c r="H11" s="6">
        <f t="shared" si="1"/>
        <v>5</v>
      </c>
      <c r="I11" s="6">
        <v>6</v>
      </c>
      <c r="J11" s="6">
        <v>7</v>
      </c>
      <c r="K11" s="6">
        <f t="shared" si="2"/>
        <v>13</v>
      </c>
      <c r="L11" s="6">
        <v>5</v>
      </c>
      <c r="M11" s="6">
        <v>11</v>
      </c>
      <c r="N11" s="6">
        <f t="shared" si="3"/>
        <v>16</v>
      </c>
      <c r="O11" s="6">
        <v>4</v>
      </c>
      <c r="P11" s="6">
        <v>9</v>
      </c>
      <c r="Q11" s="6">
        <f t="shared" si="4"/>
        <v>13</v>
      </c>
      <c r="R11" s="7">
        <v>1</v>
      </c>
      <c r="S11" s="7">
        <v>-3</v>
      </c>
      <c r="T11" s="7">
        <f>SUM(R11+S11)</f>
        <v>-2</v>
      </c>
      <c r="U11" s="8">
        <f t="shared" si="6"/>
        <v>-7</v>
      </c>
    </row>
    <row r="12" spans="1:21" ht="36.75" customHeight="1" x14ac:dyDescent="0.15">
      <c r="A12" s="27" t="s">
        <v>17</v>
      </c>
      <c r="B12" s="5">
        <v>434</v>
      </c>
      <c r="C12" s="5">
        <v>487</v>
      </c>
      <c r="D12" s="5">
        <v>543</v>
      </c>
      <c r="E12" s="5">
        <f t="shared" si="0"/>
        <v>1030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1</v>
      </c>
      <c r="K12" s="6">
        <f t="shared" si="2"/>
        <v>2</v>
      </c>
      <c r="L12" s="6">
        <v>0</v>
      </c>
      <c r="M12" s="6">
        <v>0</v>
      </c>
      <c r="N12" s="6">
        <f t="shared" si="3"/>
        <v>0</v>
      </c>
      <c r="O12" s="6">
        <v>2</v>
      </c>
      <c r="P12" s="6">
        <v>2</v>
      </c>
      <c r="Q12" s="6">
        <f t="shared" si="4"/>
        <v>4</v>
      </c>
      <c r="R12" s="7">
        <v>0</v>
      </c>
      <c r="S12" s="7">
        <v>0</v>
      </c>
      <c r="T12" s="7">
        <f>SUM(R12+S12)</f>
        <v>0</v>
      </c>
      <c r="U12" s="8">
        <f t="shared" si="6"/>
        <v>-6</v>
      </c>
    </row>
    <row r="13" spans="1:21" ht="36.75" customHeight="1" thickBot="1" x14ac:dyDescent="0.2">
      <c r="A13" s="10" t="s">
        <v>20</v>
      </c>
      <c r="B13" s="11">
        <v>5126</v>
      </c>
      <c r="C13" s="11">
        <v>6499</v>
      </c>
      <c r="D13" s="11">
        <v>6797</v>
      </c>
      <c r="E13" s="5">
        <f t="shared" si="0"/>
        <v>13296</v>
      </c>
      <c r="F13" s="12">
        <v>1</v>
      </c>
      <c r="G13" s="12">
        <v>2</v>
      </c>
      <c r="H13" s="12">
        <f t="shared" si="1"/>
        <v>3</v>
      </c>
      <c r="I13" s="12">
        <v>11</v>
      </c>
      <c r="J13" s="12">
        <v>10</v>
      </c>
      <c r="K13" s="12">
        <f t="shared" si="2"/>
        <v>21</v>
      </c>
      <c r="L13" s="12">
        <v>13</v>
      </c>
      <c r="M13" s="12">
        <v>7</v>
      </c>
      <c r="N13" s="12">
        <f t="shared" si="3"/>
        <v>20</v>
      </c>
      <c r="O13" s="12">
        <v>17</v>
      </c>
      <c r="P13" s="12">
        <v>13</v>
      </c>
      <c r="Q13" s="12">
        <f t="shared" si="4"/>
        <v>30</v>
      </c>
      <c r="R13" s="13">
        <v>0</v>
      </c>
      <c r="S13" s="13">
        <v>0</v>
      </c>
      <c r="T13" s="7">
        <f t="shared" ref="T13" si="7">SUM(R13+S13)</f>
        <v>0</v>
      </c>
      <c r="U13" s="8">
        <f t="shared" si="6"/>
        <v>-28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77624</v>
      </c>
      <c r="C14" s="23">
        <f>SUM(C7:C13)</f>
        <v>86577</v>
      </c>
      <c r="D14" s="23">
        <f>SUM(D7:D13)</f>
        <v>86890</v>
      </c>
      <c r="E14" s="20">
        <f>C14+D14</f>
        <v>173467</v>
      </c>
      <c r="F14" s="20">
        <f>SUM(F7:F13)</f>
        <v>29</v>
      </c>
      <c r="G14" s="20">
        <f>SUM(G7:G13)</f>
        <v>32</v>
      </c>
      <c r="H14" s="20">
        <f t="shared" ref="H14" si="8">SUM(F14+G14)</f>
        <v>61</v>
      </c>
      <c r="I14" s="20">
        <f t="shared" ref="I14:Q14" si="9">SUM(I7:I13)</f>
        <v>92</v>
      </c>
      <c r="J14" s="20">
        <f t="shared" si="9"/>
        <v>92</v>
      </c>
      <c r="K14" s="20">
        <f t="shared" si="9"/>
        <v>184</v>
      </c>
      <c r="L14" s="20">
        <f>SUM(L7:L13)</f>
        <v>163</v>
      </c>
      <c r="M14" s="20">
        <f t="shared" si="9"/>
        <v>125</v>
      </c>
      <c r="N14" s="20">
        <f>SUM(N7:N13)</f>
        <v>288</v>
      </c>
      <c r="O14" s="20">
        <f t="shared" si="9"/>
        <v>207</v>
      </c>
      <c r="P14" s="20">
        <f t="shared" si="9"/>
        <v>165</v>
      </c>
      <c r="Q14" s="20">
        <f t="shared" si="9"/>
        <v>372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-207</v>
      </c>
    </row>
    <row r="15" spans="1:21" ht="36.75" customHeight="1" thickTop="1" x14ac:dyDescent="0.15">
      <c r="A15" s="14" t="s">
        <v>19</v>
      </c>
      <c r="B15" s="25">
        <f>B14-B16</f>
        <v>-42</v>
      </c>
      <c r="C15" s="25">
        <f>C14-C16</f>
        <v>-107</v>
      </c>
      <c r="D15" s="25">
        <f>D14-D16</f>
        <v>-100</v>
      </c>
      <c r="E15" s="25">
        <f>C15+D15</f>
        <v>-207</v>
      </c>
      <c r="F15" s="36">
        <f>H14-K14</f>
        <v>-123</v>
      </c>
      <c r="G15" s="37"/>
      <c r="H15" s="37"/>
      <c r="I15" s="37"/>
      <c r="J15" s="37"/>
      <c r="K15" s="38"/>
      <c r="L15" s="36">
        <f>N14-Q14</f>
        <v>-84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77666</v>
      </c>
      <c r="C16" s="24">
        <v>86684</v>
      </c>
      <c r="D16" s="24">
        <v>86990</v>
      </c>
      <c r="E16" s="22">
        <v>173674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A19" s="3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GridLines="0" topLeftCell="A7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28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20517</v>
      </c>
      <c r="C7" s="5">
        <v>21526</v>
      </c>
      <c r="D7" s="5">
        <v>20923</v>
      </c>
      <c r="E7" s="5">
        <f t="shared" ref="E7:E13" si="0">SUM(C7:D7)</f>
        <v>42449</v>
      </c>
      <c r="F7" s="6">
        <v>8</v>
      </c>
      <c r="G7" s="6">
        <v>12</v>
      </c>
      <c r="H7" s="6">
        <f t="shared" ref="H7:H13" si="1">SUM(F7+G7)</f>
        <v>20</v>
      </c>
      <c r="I7" s="6">
        <v>40</v>
      </c>
      <c r="J7" s="6">
        <v>40</v>
      </c>
      <c r="K7" s="6">
        <f t="shared" ref="K7:K13" si="2">SUM(I7+J7)</f>
        <v>80</v>
      </c>
      <c r="L7" s="6">
        <v>34</v>
      </c>
      <c r="M7" s="6">
        <v>22</v>
      </c>
      <c r="N7" s="6">
        <f t="shared" ref="N7:N13" si="3">SUM(L7+M7)</f>
        <v>56</v>
      </c>
      <c r="O7" s="6">
        <v>40</v>
      </c>
      <c r="P7" s="6">
        <v>27</v>
      </c>
      <c r="Q7" s="6">
        <f t="shared" ref="Q7:Q13" si="4">SUM(O7+P7)</f>
        <v>67</v>
      </c>
      <c r="R7" s="7">
        <v>-9</v>
      </c>
      <c r="S7" s="7">
        <v>-2</v>
      </c>
      <c r="T7" s="7">
        <f>SUM(R7+S7)</f>
        <v>-11</v>
      </c>
      <c r="U7" s="8">
        <f>H7-K7+N7-Q7+T7</f>
        <v>-82</v>
      </c>
    </row>
    <row r="8" spans="1:21" ht="36.75" customHeight="1" x14ac:dyDescent="0.15">
      <c r="A8" s="27" t="s">
        <v>25</v>
      </c>
      <c r="B8" s="5">
        <v>28061</v>
      </c>
      <c r="C8" s="5">
        <v>30947</v>
      </c>
      <c r="D8" s="5">
        <v>30940</v>
      </c>
      <c r="E8" s="5">
        <f t="shared" si="0"/>
        <v>61887</v>
      </c>
      <c r="F8" s="6">
        <v>10</v>
      </c>
      <c r="G8" s="6">
        <v>11</v>
      </c>
      <c r="H8" s="6">
        <f t="shared" si="1"/>
        <v>21</v>
      </c>
      <c r="I8" s="6">
        <v>44</v>
      </c>
      <c r="J8" s="6">
        <v>50</v>
      </c>
      <c r="K8" s="6">
        <f t="shared" si="2"/>
        <v>94</v>
      </c>
      <c r="L8" s="6">
        <v>43</v>
      </c>
      <c r="M8" s="6">
        <v>33</v>
      </c>
      <c r="N8" s="6">
        <f t="shared" si="3"/>
        <v>76</v>
      </c>
      <c r="O8" s="6">
        <v>51</v>
      </c>
      <c r="P8" s="6">
        <v>38</v>
      </c>
      <c r="Q8" s="6">
        <f t="shared" si="4"/>
        <v>89</v>
      </c>
      <c r="R8" s="7">
        <v>10</v>
      </c>
      <c r="S8" s="7">
        <v>9</v>
      </c>
      <c r="T8" s="7">
        <f t="shared" ref="T8:T9" si="5">SUM(R8+S8)</f>
        <v>19</v>
      </c>
      <c r="U8" s="8">
        <f>H8-K8+N8-Q8+T8</f>
        <v>-67</v>
      </c>
    </row>
    <row r="9" spans="1:21" ht="36.75" customHeight="1" x14ac:dyDescent="0.15">
      <c r="A9" s="27" t="s">
        <v>14</v>
      </c>
      <c r="B9" s="5">
        <v>10494</v>
      </c>
      <c r="C9" s="5">
        <v>11702</v>
      </c>
      <c r="D9" s="5">
        <v>11536</v>
      </c>
      <c r="E9" s="5">
        <f t="shared" si="0"/>
        <v>23238</v>
      </c>
      <c r="F9" s="6">
        <v>2</v>
      </c>
      <c r="G9" s="6">
        <v>7</v>
      </c>
      <c r="H9" s="6">
        <f t="shared" si="1"/>
        <v>9</v>
      </c>
      <c r="I9" s="6">
        <v>26</v>
      </c>
      <c r="J9" s="6">
        <v>21</v>
      </c>
      <c r="K9" s="6">
        <f t="shared" si="2"/>
        <v>47</v>
      </c>
      <c r="L9" s="6">
        <v>29</v>
      </c>
      <c r="M9" s="6">
        <v>13</v>
      </c>
      <c r="N9" s="6">
        <f t="shared" si="3"/>
        <v>42</v>
      </c>
      <c r="O9" s="6">
        <v>31</v>
      </c>
      <c r="P9" s="6">
        <v>24</v>
      </c>
      <c r="Q9" s="6">
        <f t="shared" si="4"/>
        <v>55</v>
      </c>
      <c r="R9" s="7">
        <v>-6</v>
      </c>
      <c r="S9" s="7">
        <v>-2</v>
      </c>
      <c r="T9" s="7">
        <f t="shared" si="5"/>
        <v>-8</v>
      </c>
      <c r="U9" s="8">
        <f t="shared" ref="U9:U13" si="6">H9-K9+N9-Q9+T9</f>
        <v>-59</v>
      </c>
    </row>
    <row r="10" spans="1:21" ht="36.75" customHeight="1" x14ac:dyDescent="0.15">
      <c r="A10" s="27" t="s">
        <v>15</v>
      </c>
      <c r="B10" s="5">
        <v>9360</v>
      </c>
      <c r="C10" s="5">
        <v>10907</v>
      </c>
      <c r="D10" s="5">
        <v>11447</v>
      </c>
      <c r="E10" s="5">
        <f t="shared" si="0"/>
        <v>22354</v>
      </c>
      <c r="F10" s="6">
        <v>5</v>
      </c>
      <c r="G10" s="6">
        <v>6</v>
      </c>
      <c r="H10" s="6">
        <f t="shared" si="1"/>
        <v>11</v>
      </c>
      <c r="I10" s="6">
        <v>16</v>
      </c>
      <c r="J10" s="6">
        <v>19</v>
      </c>
      <c r="K10" s="6">
        <f t="shared" si="2"/>
        <v>35</v>
      </c>
      <c r="L10" s="6">
        <v>10</v>
      </c>
      <c r="M10" s="6">
        <v>4</v>
      </c>
      <c r="N10" s="6">
        <f t="shared" si="3"/>
        <v>14</v>
      </c>
      <c r="O10" s="6">
        <v>13</v>
      </c>
      <c r="P10" s="6">
        <v>14</v>
      </c>
      <c r="Q10" s="6">
        <f t="shared" si="4"/>
        <v>27</v>
      </c>
      <c r="R10" s="7">
        <v>0</v>
      </c>
      <c r="S10" s="7">
        <v>-13</v>
      </c>
      <c r="T10" s="7">
        <f>SUM(R10+S10)</f>
        <v>-13</v>
      </c>
      <c r="U10" s="8">
        <f t="shared" si="6"/>
        <v>-50</v>
      </c>
    </row>
    <row r="11" spans="1:21" ht="36.75" customHeight="1" x14ac:dyDescent="0.15">
      <c r="A11" s="27" t="s">
        <v>16</v>
      </c>
      <c r="B11" s="5">
        <v>3669</v>
      </c>
      <c r="C11" s="5">
        <v>4599</v>
      </c>
      <c r="D11" s="5">
        <v>4787</v>
      </c>
      <c r="E11" s="5">
        <f t="shared" si="0"/>
        <v>9386</v>
      </c>
      <c r="F11" s="6">
        <v>1</v>
      </c>
      <c r="G11" s="6">
        <v>1</v>
      </c>
      <c r="H11" s="6">
        <f t="shared" si="1"/>
        <v>2</v>
      </c>
      <c r="I11" s="6">
        <v>9</v>
      </c>
      <c r="J11" s="6">
        <v>4</v>
      </c>
      <c r="K11" s="6">
        <f t="shared" si="2"/>
        <v>13</v>
      </c>
      <c r="L11" s="6">
        <v>8</v>
      </c>
      <c r="M11" s="6">
        <v>2</v>
      </c>
      <c r="N11" s="6">
        <f t="shared" si="3"/>
        <v>10</v>
      </c>
      <c r="O11" s="6">
        <v>10</v>
      </c>
      <c r="P11" s="6">
        <v>25</v>
      </c>
      <c r="Q11" s="6">
        <f t="shared" si="4"/>
        <v>35</v>
      </c>
      <c r="R11" s="7">
        <v>4</v>
      </c>
      <c r="S11" s="7">
        <v>6</v>
      </c>
      <c r="T11" s="7">
        <f>SUM(R11+S11)</f>
        <v>10</v>
      </c>
      <c r="U11" s="8">
        <f t="shared" si="6"/>
        <v>-26</v>
      </c>
    </row>
    <row r="12" spans="1:21" ht="36.75" customHeight="1" x14ac:dyDescent="0.15">
      <c r="A12" s="27" t="s">
        <v>17</v>
      </c>
      <c r="B12" s="5">
        <v>438</v>
      </c>
      <c r="C12" s="5">
        <v>490</v>
      </c>
      <c r="D12" s="5">
        <v>546</v>
      </c>
      <c r="E12" s="5">
        <f t="shared" si="0"/>
        <v>1036</v>
      </c>
      <c r="F12" s="6">
        <v>0</v>
      </c>
      <c r="G12" s="6">
        <v>0</v>
      </c>
      <c r="H12" s="6">
        <f t="shared" si="1"/>
        <v>0</v>
      </c>
      <c r="I12" s="6">
        <v>3</v>
      </c>
      <c r="J12" s="6">
        <v>0</v>
      </c>
      <c r="K12" s="6">
        <f t="shared" si="2"/>
        <v>3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0</v>
      </c>
      <c r="Q12" s="6">
        <f t="shared" si="4"/>
        <v>0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5127</v>
      </c>
      <c r="C13" s="11">
        <v>6513</v>
      </c>
      <c r="D13" s="11">
        <v>6811</v>
      </c>
      <c r="E13" s="5">
        <f t="shared" si="0"/>
        <v>13324</v>
      </c>
      <c r="F13" s="12">
        <v>0</v>
      </c>
      <c r="G13" s="12">
        <v>0</v>
      </c>
      <c r="H13" s="12">
        <f t="shared" si="1"/>
        <v>0</v>
      </c>
      <c r="I13" s="12">
        <v>10</v>
      </c>
      <c r="J13" s="12">
        <v>6</v>
      </c>
      <c r="K13" s="12">
        <f t="shared" si="2"/>
        <v>16</v>
      </c>
      <c r="L13" s="12">
        <v>6</v>
      </c>
      <c r="M13" s="12">
        <v>3</v>
      </c>
      <c r="N13" s="12">
        <f t="shared" si="3"/>
        <v>9</v>
      </c>
      <c r="O13" s="12">
        <v>11</v>
      </c>
      <c r="P13" s="12">
        <v>14</v>
      </c>
      <c r="Q13" s="12">
        <f t="shared" si="4"/>
        <v>25</v>
      </c>
      <c r="R13" s="13">
        <v>1</v>
      </c>
      <c r="S13" s="13">
        <v>2</v>
      </c>
      <c r="T13" s="7">
        <f t="shared" ref="T13" si="7">SUM(R13+S13)</f>
        <v>3</v>
      </c>
      <c r="U13" s="8">
        <f t="shared" si="6"/>
        <v>-29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77666</v>
      </c>
      <c r="C14" s="23">
        <f>SUM(C7:C13)</f>
        <v>86684</v>
      </c>
      <c r="D14" s="23">
        <f>SUM(D7:D13)</f>
        <v>86990</v>
      </c>
      <c r="E14" s="20">
        <f>C14+D14</f>
        <v>173674</v>
      </c>
      <c r="F14" s="20">
        <f>SUM(F7:F13)</f>
        <v>26</v>
      </c>
      <c r="G14" s="20">
        <f>SUM(G7:G13)</f>
        <v>37</v>
      </c>
      <c r="H14" s="20">
        <f t="shared" ref="H14" si="8">SUM(F14+G14)</f>
        <v>63</v>
      </c>
      <c r="I14" s="20">
        <f t="shared" ref="I14:Q14" si="9">SUM(I7:I13)</f>
        <v>148</v>
      </c>
      <c r="J14" s="20">
        <f t="shared" si="9"/>
        <v>140</v>
      </c>
      <c r="K14" s="20">
        <f t="shared" si="9"/>
        <v>288</v>
      </c>
      <c r="L14" s="20">
        <f>SUM(L7:L13)</f>
        <v>130</v>
      </c>
      <c r="M14" s="20">
        <f t="shared" si="9"/>
        <v>77</v>
      </c>
      <c r="N14" s="20">
        <f>SUM(N7:N13)</f>
        <v>207</v>
      </c>
      <c r="O14" s="20">
        <f t="shared" si="9"/>
        <v>156</v>
      </c>
      <c r="P14" s="20">
        <f t="shared" si="9"/>
        <v>142</v>
      </c>
      <c r="Q14" s="20">
        <f t="shared" si="9"/>
        <v>298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-316</v>
      </c>
    </row>
    <row r="15" spans="1:21" ht="36.75" customHeight="1" thickTop="1" x14ac:dyDescent="0.15">
      <c r="A15" s="14" t="s">
        <v>19</v>
      </c>
      <c r="B15" s="25">
        <f>B14-B16</f>
        <v>-115</v>
      </c>
      <c r="C15" s="25">
        <f>C14-C16</f>
        <v>-148</v>
      </c>
      <c r="D15" s="25">
        <f>D14-D16</f>
        <v>-168</v>
      </c>
      <c r="E15" s="25">
        <f>C15+D15</f>
        <v>-316</v>
      </c>
      <c r="F15" s="36">
        <f>H14-K14</f>
        <v>-225</v>
      </c>
      <c r="G15" s="37"/>
      <c r="H15" s="37"/>
      <c r="I15" s="37"/>
      <c r="J15" s="37"/>
      <c r="K15" s="38"/>
      <c r="L15" s="36">
        <f>N14-Q14</f>
        <v>-91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77781</v>
      </c>
      <c r="C16" s="24">
        <v>86832</v>
      </c>
      <c r="D16" s="24">
        <v>87158</v>
      </c>
      <c r="E16" s="22">
        <v>173990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A19" s="3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GridLines="0" topLeftCell="A7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27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20559</v>
      </c>
      <c r="C7" s="5">
        <v>21573</v>
      </c>
      <c r="D7" s="5">
        <v>20958</v>
      </c>
      <c r="E7" s="5">
        <f t="shared" ref="E7:E13" si="0">SUM(C7:D7)</f>
        <v>42531</v>
      </c>
      <c r="F7" s="6">
        <v>7</v>
      </c>
      <c r="G7" s="6">
        <v>7</v>
      </c>
      <c r="H7" s="6">
        <f t="shared" ref="H7:H14" si="1">SUM(F7+G7)</f>
        <v>14</v>
      </c>
      <c r="I7" s="6">
        <v>12</v>
      </c>
      <c r="J7" s="6">
        <v>25</v>
      </c>
      <c r="K7" s="6">
        <f t="shared" ref="K7:K13" si="2">SUM(I7+J7)</f>
        <v>37</v>
      </c>
      <c r="L7" s="6">
        <v>40</v>
      </c>
      <c r="M7" s="6">
        <v>23</v>
      </c>
      <c r="N7" s="6">
        <f t="shared" ref="N7:N13" si="3">SUM(L7+M7)</f>
        <v>63</v>
      </c>
      <c r="O7" s="6">
        <v>57</v>
      </c>
      <c r="P7" s="6">
        <v>36</v>
      </c>
      <c r="Q7" s="6">
        <f t="shared" ref="Q7:Q13" si="4">SUM(O7+P7)</f>
        <v>93</v>
      </c>
      <c r="R7" s="7">
        <v>-12</v>
      </c>
      <c r="S7" s="7">
        <v>-10</v>
      </c>
      <c r="T7" s="7">
        <f>SUM(R7+S7)</f>
        <v>-22</v>
      </c>
      <c r="U7" s="8">
        <f>H7-K7+N7-Q7+T7</f>
        <v>-75</v>
      </c>
    </row>
    <row r="8" spans="1:21" ht="36.75" customHeight="1" x14ac:dyDescent="0.15">
      <c r="A8" s="27" t="s">
        <v>25</v>
      </c>
      <c r="B8" s="5">
        <v>28086</v>
      </c>
      <c r="C8" s="5">
        <v>30979</v>
      </c>
      <c r="D8" s="5">
        <v>30975</v>
      </c>
      <c r="E8" s="5">
        <f t="shared" si="0"/>
        <v>61954</v>
      </c>
      <c r="F8" s="6">
        <v>15</v>
      </c>
      <c r="G8" s="6">
        <v>20</v>
      </c>
      <c r="H8" s="6">
        <f t="shared" si="1"/>
        <v>35</v>
      </c>
      <c r="I8" s="6">
        <v>37</v>
      </c>
      <c r="J8" s="6">
        <v>31</v>
      </c>
      <c r="K8" s="6">
        <f t="shared" si="2"/>
        <v>68</v>
      </c>
      <c r="L8" s="6">
        <v>45</v>
      </c>
      <c r="M8" s="6">
        <v>29</v>
      </c>
      <c r="N8" s="6">
        <f t="shared" si="3"/>
        <v>74</v>
      </c>
      <c r="O8" s="6">
        <v>62</v>
      </c>
      <c r="P8" s="6">
        <v>55</v>
      </c>
      <c r="Q8" s="6">
        <f t="shared" si="4"/>
        <v>117</v>
      </c>
      <c r="R8" s="7">
        <v>24</v>
      </c>
      <c r="S8" s="7">
        <v>15</v>
      </c>
      <c r="T8" s="7">
        <f t="shared" ref="T8:T9" si="5">SUM(R8+S8)</f>
        <v>39</v>
      </c>
      <c r="U8" s="8">
        <f>H8-K8+N8-Q8+T8</f>
        <v>-37</v>
      </c>
    </row>
    <row r="9" spans="1:21" ht="36.75" customHeight="1" x14ac:dyDescent="0.15">
      <c r="A9" s="27" t="s">
        <v>14</v>
      </c>
      <c r="B9" s="5">
        <v>10506</v>
      </c>
      <c r="C9" s="5">
        <v>11734</v>
      </c>
      <c r="D9" s="5">
        <v>11563</v>
      </c>
      <c r="E9" s="5">
        <f t="shared" si="0"/>
        <v>23297</v>
      </c>
      <c r="F9" s="6">
        <v>2</v>
      </c>
      <c r="G9" s="6">
        <v>6</v>
      </c>
      <c r="H9" s="6">
        <f t="shared" si="1"/>
        <v>8</v>
      </c>
      <c r="I9" s="6">
        <v>13</v>
      </c>
      <c r="J9" s="6">
        <v>17</v>
      </c>
      <c r="K9" s="6">
        <f t="shared" si="2"/>
        <v>30</v>
      </c>
      <c r="L9" s="6">
        <v>25</v>
      </c>
      <c r="M9" s="6">
        <v>19</v>
      </c>
      <c r="N9" s="6">
        <f t="shared" si="3"/>
        <v>44</v>
      </c>
      <c r="O9" s="6">
        <v>27</v>
      </c>
      <c r="P9" s="6">
        <v>22</v>
      </c>
      <c r="Q9" s="6">
        <f t="shared" si="4"/>
        <v>49</v>
      </c>
      <c r="R9" s="7">
        <v>-5</v>
      </c>
      <c r="S9" s="7">
        <v>1</v>
      </c>
      <c r="T9" s="7">
        <f t="shared" si="5"/>
        <v>-4</v>
      </c>
      <c r="U9" s="8">
        <f t="shared" ref="U9:U13" si="6">H9-K9+N9-Q9+T9</f>
        <v>-31</v>
      </c>
    </row>
    <row r="10" spans="1:21" ht="36.75" customHeight="1" x14ac:dyDescent="0.15">
      <c r="A10" s="27" t="s">
        <v>15</v>
      </c>
      <c r="B10" s="5">
        <v>9372</v>
      </c>
      <c r="C10" s="5">
        <v>10921</v>
      </c>
      <c r="D10" s="5">
        <v>11483</v>
      </c>
      <c r="E10" s="5">
        <f t="shared" si="0"/>
        <v>22404</v>
      </c>
      <c r="F10" s="6">
        <v>7</v>
      </c>
      <c r="G10" s="6">
        <v>7</v>
      </c>
      <c r="H10" s="6">
        <f t="shared" si="1"/>
        <v>14</v>
      </c>
      <c r="I10" s="6">
        <v>5</v>
      </c>
      <c r="J10" s="6">
        <v>7</v>
      </c>
      <c r="K10" s="6">
        <f t="shared" si="2"/>
        <v>12</v>
      </c>
      <c r="L10" s="6">
        <v>14</v>
      </c>
      <c r="M10" s="6">
        <v>15</v>
      </c>
      <c r="N10" s="6">
        <f t="shared" si="3"/>
        <v>29</v>
      </c>
      <c r="O10" s="6">
        <v>21</v>
      </c>
      <c r="P10" s="6">
        <v>17</v>
      </c>
      <c r="Q10" s="6">
        <f t="shared" si="4"/>
        <v>38</v>
      </c>
      <c r="R10" s="7">
        <v>-14</v>
      </c>
      <c r="S10" s="7">
        <v>-4</v>
      </c>
      <c r="T10" s="7">
        <f>SUM(R10+S10)</f>
        <v>-18</v>
      </c>
      <c r="U10" s="8">
        <f t="shared" si="6"/>
        <v>-25</v>
      </c>
    </row>
    <row r="11" spans="1:21" ht="36.75" customHeight="1" x14ac:dyDescent="0.15">
      <c r="A11" s="27" t="s">
        <v>16</v>
      </c>
      <c r="B11" s="5">
        <v>3683</v>
      </c>
      <c r="C11" s="5">
        <v>4605</v>
      </c>
      <c r="D11" s="5">
        <v>4807</v>
      </c>
      <c r="E11" s="5">
        <f t="shared" si="0"/>
        <v>9412</v>
      </c>
      <c r="F11" s="6">
        <v>2</v>
      </c>
      <c r="G11" s="6">
        <v>2</v>
      </c>
      <c r="H11" s="6">
        <f t="shared" si="1"/>
        <v>4</v>
      </c>
      <c r="I11" s="6">
        <v>8</v>
      </c>
      <c r="J11" s="6">
        <v>2</v>
      </c>
      <c r="K11" s="6">
        <f t="shared" si="2"/>
        <v>10</v>
      </c>
      <c r="L11" s="6">
        <v>5</v>
      </c>
      <c r="M11" s="6">
        <v>7</v>
      </c>
      <c r="N11" s="6">
        <f t="shared" si="3"/>
        <v>12</v>
      </c>
      <c r="O11" s="6">
        <v>6</v>
      </c>
      <c r="P11" s="6">
        <v>7</v>
      </c>
      <c r="Q11" s="6">
        <f t="shared" si="4"/>
        <v>13</v>
      </c>
      <c r="R11" s="7">
        <v>9</v>
      </c>
      <c r="S11" s="7">
        <v>-2</v>
      </c>
      <c r="T11" s="7">
        <f>SUM(R11+S11)</f>
        <v>7</v>
      </c>
      <c r="U11" s="8">
        <f t="shared" si="6"/>
        <v>0</v>
      </c>
    </row>
    <row r="12" spans="1:21" ht="36.75" customHeight="1" x14ac:dyDescent="0.15">
      <c r="A12" s="27" t="s">
        <v>17</v>
      </c>
      <c r="B12" s="5">
        <v>440</v>
      </c>
      <c r="C12" s="5">
        <v>493</v>
      </c>
      <c r="D12" s="5">
        <v>546</v>
      </c>
      <c r="E12" s="5">
        <f t="shared" si="0"/>
        <v>1039</v>
      </c>
      <c r="F12" s="6">
        <v>0</v>
      </c>
      <c r="G12" s="6">
        <v>1</v>
      </c>
      <c r="H12" s="6">
        <f t="shared" si="1"/>
        <v>1</v>
      </c>
      <c r="I12" s="6">
        <v>1</v>
      </c>
      <c r="J12" s="6">
        <v>2</v>
      </c>
      <c r="K12" s="6">
        <f t="shared" si="2"/>
        <v>3</v>
      </c>
      <c r="L12" s="6">
        <v>0</v>
      </c>
      <c r="M12" s="6">
        <v>0</v>
      </c>
      <c r="N12" s="6">
        <f t="shared" si="3"/>
        <v>0</v>
      </c>
      <c r="O12" s="6">
        <v>2</v>
      </c>
      <c r="P12" s="6">
        <v>2</v>
      </c>
      <c r="Q12" s="6">
        <f t="shared" si="4"/>
        <v>4</v>
      </c>
      <c r="R12" s="7">
        <v>0</v>
      </c>
      <c r="S12" s="7">
        <v>0</v>
      </c>
      <c r="T12" s="7">
        <f>SUM(R12+S12)</f>
        <v>0</v>
      </c>
      <c r="U12" s="8">
        <f t="shared" si="6"/>
        <v>-6</v>
      </c>
    </row>
    <row r="13" spans="1:21" ht="36.75" customHeight="1" thickBot="1" x14ac:dyDescent="0.2">
      <c r="A13" s="10" t="s">
        <v>20</v>
      </c>
      <c r="B13" s="11">
        <v>5135</v>
      </c>
      <c r="C13" s="11">
        <v>6527</v>
      </c>
      <c r="D13" s="11">
        <v>6826</v>
      </c>
      <c r="E13" s="5">
        <f t="shared" si="0"/>
        <v>13353</v>
      </c>
      <c r="F13" s="12">
        <v>4</v>
      </c>
      <c r="G13" s="12">
        <v>2</v>
      </c>
      <c r="H13" s="12">
        <f t="shared" si="1"/>
        <v>6</v>
      </c>
      <c r="I13" s="12">
        <v>9</v>
      </c>
      <c r="J13" s="12">
        <v>2</v>
      </c>
      <c r="K13" s="12">
        <f t="shared" si="2"/>
        <v>11</v>
      </c>
      <c r="L13" s="12">
        <v>10</v>
      </c>
      <c r="M13" s="12">
        <v>3</v>
      </c>
      <c r="N13" s="12">
        <f t="shared" si="3"/>
        <v>13</v>
      </c>
      <c r="O13" s="12">
        <v>8</v>
      </c>
      <c r="P13" s="12">
        <v>4</v>
      </c>
      <c r="Q13" s="12">
        <f t="shared" si="4"/>
        <v>12</v>
      </c>
      <c r="R13" s="13">
        <v>-2</v>
      </c>
      <c r="S13" s="13">
        <v>0</v>
      </c>
      <c r="T13" s="7">
        <f t="shared" ref="T13" si="7">SUM(R13+S13)</f>
        <v>-2</v>
      </c>
      <c r="U13" s="8">
        <f t="shared" si="6"/>
        <v>-6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77781</v>
      </c>
      <c r="C14" s="23">
        <f>SUM(C7:C13)</f>
        <v>86832</v>
      </c>
      <c r="D14" s="23">
        <f>SUM(D7:D13)</f>
        <v>87158</v>
      </c>
      <c r="E14" s="20">
        <f>C14+D14</f>
        <v>173990</v>
      </c>
      <c r="F14" s="20">
        <f>SUM(F7:F13)</f>
        <v>37</v>
      </c>
      <c r="G14" s="20">
        <f>SUM(G7:G13)</f>
        <v>45</v>
      </c>
      <c r="H14" s="20">
        <f t="shared" si="1"/>
        <v>82</v>
      </c>
      <c r="I14" s="20">
        <f t="shared" ref="I14:Q14" si="8">SUM(I7:I13)</f>
        <v>85</v>
      </c>
      <c r="J14" s="20">
        <f t="shared" si="8"/>
        <v>86</v>
      </c>
      <c r="K14" s="20">
        <f t="shared" si="8"/>
        <v>171</v>
      </c>
      <c r="L14" s="20">
        <f>SUM(L7:L13)</f>
        <v>139</v>
      </c>
      <c r="M14" s="20">
        <f t="shared" si="8"/>
        <v>96</v>
      </c>
      <c r="N14" s="20">
        <f>SUM(N7:N13)</f>
        <v>235</v>
      </c>
      <c r="O14" s="20">
        <f t="shared" si="8"/>
        <v>183</v>
      </c>
      <c r="P14" s="20">
        <f t="shared" si="8"/>
        <v>143</v>
      </c>
      <c r="Q14" s="20">
        <f t="shared" si="8"/>
        <v>326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-180</v>
      </c>
    </row>
    <row r="15" spans="1:21" ht="36.75" customHeight="1" thickTop="1" x14ac:dyDescent="0.15">
      <c r="A15" s="14" t="s">
        <v>19</v>
      </c>
      <c r="B15" s="25">
        <f>B14-B16</f>
        <v>-45</v>
      </c>
      <c r="C15" s="25">
        <f>C14-C16</f>
        <v>-92</v>
      </c>
      <c r="D15" s="25">
        <f>D14-D16</f>
        <v>-88</v>
      </c>
      <c r="E15" s="25">
        <f>C15+D15</f>
        <v>-180</v>
      </c>
      <c r="F15" s="36">
        <f>H14-K14</f>
        <v>-89</v>
      </c>
      <c r="G15" s="37"/>
      <c r="H15" s="37"/>
      <c r="I15" s="37"/>
      <c r="J15" s="37"/>
      <c r="K15" s="38"/>
      <c r="L15" s="36">
        <f>N14-Q14</f>
        <v>-91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77826</v>
      </c>
      <c r="C16" s="24">
        <v>86924</v>
      </c>
      <c r="D16" s="24">
        <v>87246</v>
      </c>
      <c r="E16" s="22">
        <v>174170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A19" s="3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Normal="100" workbookViewId="0">
      <selection activeCell="U13" sqref="U13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14.25" thickBot="1" x14ac:dyDescent="0.2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  <c r="S2" s="67"/>
      <c r="T2" s="67"/>
      <c r="U2" s="69" t="s">
        <v>41</v>
      </c>
    </row>
    <row r="3" spans="1:21" ht="24.75" customHeight="1" x14ac:dyDescent="0.15">
      <c r="A3" s="70"/>
      <c r="B3" s="71" t="s">
        <v>1</v>
      </c>
      <c r="C3" s="72"/>
      <c r="D3" s="72"/>
      <c r="E3" s="72"/>
      <c r="F3" s="72"/>
      <c r="G3" s="72"/>
      <c r="H3" s="73"/>
      <c r="I3" s="71" t="s">
        <v>2</v>
      </c>
      <c r="J3" s="72"/>
      <c r="K3" s="72"/>
      <c r="L3" s="72"/>
      <c r="M3" s="72"/>
      <c r="N3" s="72"/>
      <c r="O3" s="73"/>
      <c r="P3" s="74" t="s">
        <v>3</v>
      </c>
      <c r="Q3" s="70"/>
      <c r="R3" s="75"/>
      <c r="S3" s="76" t="s">
        <v>69</v>
      </c>
      <c r="T3" s="77"/>
      <c r="U3" s="78"/>
    </row>
    <row r="4" spans="1:21" ht="24.75" customHeight="1" x14ac:dyDescent="0.15">
      <c r="A4" s="70"/>
      <c r="B4" s="79" t="s">
        <v>4</v>
      </c>
      <c r="C4" s="70"/>
      <c r="D4" s="70"/>
      <c r="E4" s="80" t="s">
        <v>5</v>
      </c>
      <c r="F4" s="70"/>
      <c r="G4" s="70"/>
      <c r="H4" s="81" t="s">
        <v>53</v>
      </c>
      <c r="I4" s="79" t="s">
        <v>6</v>
      </c>
      <c r="J4" s="70"/>
      <c r="K4" s="70"/>
      <c r="L4" s="80" t="s">
        <v>7</v>
      </c>
      <c r="M4" s="70"/>
      <c r="N4" s="70"/>
      <c r="O4" s="81" t="s">
        <v>53</v>
      </c>
      <c r="P4" s="74" t="s">
        <v>8</v>
      </c>
      <c r="Q4" s="70"/>
      <c r="R4" s="75"/>
      <c r="S4" s="82"/>
      <c r="T4" s="83"/>
      <c r="U4" s="84"/>
    </row>
    <row r="5" spans="1:21" ht="24.75" customHeight="1" x14ac:dyDescent="0.15">
      <c r="A5" s="70"/>
      <c r="B5" s="85" t="s">
        <v>9</v>
      </c>
      <c r="C5" s="86" t="s">
        <v>10</v>
      </c>
      <c r="D5" s="86" t="s">
        <v>12</v>
      </c>
      <c r="E5" s="86" t="s">
        <v>9</v>
      </c>
      <c r="F5" s="86" t="s">
        <v>10</v>
      </c>
      <c r="G5" s="86" t="s">
        <v>12</v>
      </c>
      <c r="H5" s="87"/>
      <c r="I5" s="85" t="s">
        <v>9</v>
      </c>
      <c r="J5" s="86" t="s">
        <v>10</v>
      </c>
      <c r="K5" s="86" t="s">
        <v>53</v>
      </c>
      <c r="L5" s="86" t="s">
        <v>9</v>
      </c>
      <c r="M5" s="86" t="s">
        <v>10</v>
      </c>
      <c r="N5" s="86" t="s">
        <v>12</v>
      </c>
      <c r="O5" s="87"/>
      <c r="P5" s="88" t="s">
        <v>9</v>
      </c>
      <c r="Q5" s="86" t="s">
        <v>10</v>
      </c>
      <c r="R5" s="89" t="s">
        <v>12</v>
      </c>
      <c r="S5" s="85" t="s">
        <v>9</v>
      </c>
      <c r="T5" s="86" t="s">
        <v>10</v>
      </c>
      <c r="U5" s="90" t="s">
        <v>53</v>
      </c>
    </row>
    <row r="6" spans="1:21" ht="30.75" customHeight="1" x14ac:dyDescent="0.15">
      <c r="A6" s="86" t="s">
        <v>13</v>
      </c>
      <c r="B6" s="91">
        <v>99</v>
      </c>
      <c r="C6" s="92">
        <v>102</v>
      </c>
      <c r="D6" s="92">
        <v>201</v>
      </c>
      <c r="E6" s="92">
        <v>341</v>
      </c>
      <c r="F6" s="92">
        <v>270</v>
      </c>
      <c r="G6" s="92">
        <v>611</v>
      </c>
      <c r="H6" s="93">
        <v>-410</v>
      </c>
      <c r="I6" s="91">
        <v>709</v>
      </c>
      <c r="J6" s="92">
        <v>418</v>
      </c>
      <c r="K6" s="92">
        <v>1127</v>
      </c>
      <c r="L6" s="92">
        <v>828</v>
      </c>
      <c r="M6" s="92">
        <v>537</v>
      </c>
      <c r="N6" s="92">
        <v>1365</v>
      </c>
      <c r="O6" s="93">
        <v>-238</v>
      </c>
      <c r="P6" s="94">
        <v>-60</v>
      </c>
      <c r="Q6" s="94">
        <v>67</v>
      </c>
      <c r="R6" s="95">
        <v>7</v>
      </c>
      <c r="S6" s="96">
        <v>-421</v>
      </c>
      <c r="T6" s="97">
        <v>-220</v>
      </c>
      <c r="U6" s="98">
        <v>-641</v>
      </c>
    </row>
    <row r="7" spans="1:21" ht="30.75" customHeight="1" x14ac:dyDescent="0.15">
      <c r="A7" s="86" t="s">
        <v>25</v>
      </c>
      <c r="B7" s="91">
        <v>172</v>
      </c>
      <c r="C7" s="92">
        <v>160</v>
      </c>
      <c r="D7" s="92">
        <v>332</v>
      </c>
      <c r="E7" s="92">
        <v>396</v>
      </c>
      <c r="F7" s="92">
        <v>396</v>
      </c>
      <c r="G7" s="92">
        <v>792</v>
      </c>
      <c r="H7" s="93">
        <v>-460</v>
      </c>
      <c r="I7" s="91">
        <v>780</v>
      </c>
      <c r="J7" s="92">
        <v>538</v>
      </c>
      <c r="K7" s="92">
        <v>1318</v>
      </c>
      <c r="L7" s="92">
        <v>1092</v>
      </c>
      <c r="M7" s="92">
        <v>769</v>
      </c>
      <c r="N7" s="92">
        <v>1861</v>
      </c>
      <c r="O7" s="93">
        <v>-543</v>
      </c>
      <c r="P7" s="94">
        <v>73</v>
      </c>
      <c r="Q7" s="94">
        <v>-21</v>
      </c>
      <c r="R7" s="95">
        <v>52</v>
      </c>
      <c r="S7" s="96">
        <v>-463</v>
      </c>
      <c r="T7" s="97">
        <v>-488</v>
      </c>
      <c r="U7" s="98">
        <v>-951</v>
      </c>
    </row>
    <row r="8" spans="1:21" ht="30.75" customHeight="1" x14ac:dyDescent="0.15">
      <c r="A8" s="86" t="s">
        <v>14</v>
      </c>
      <c r="B8" s="91">
        <v>47</v>
      </c>
      <c r="C8" s="92">
        <v>52</v>
      </c>
      <c r="D8" s="92">
        <v>99</v>
      </c>
      <c r="E8" s="92">
        <v>182</v>
      </c>
      <c r="F8" s="92">
        <v>158</v>
      </c>
      <c r="G8" s="92">
        <v>340</v>
      </c>
      <c r="H8" s="93">
        <v>-241</v>
      </c>
      <c r="I8" s="91">
        <v>372</v>
      </c>
      <c r="J8" s="92">
        <v>225</v>
      </c>
      <c r="K8" s="92">
        <v>597</v>
      </c>
      <c r="L8" s="92">
        <v>434</v>
      </c>
      <c r="M8" s="92">
        <v>327</v>
      </c>
      <c r="N8" s="92">
        <v>761</v>
      </c>
      <c r="O8" s="93">
        <v>-164</v>
      </c>
      <c r="P8" s="94">
        <v>-12</v>
      </c>
      <c r="Q8" s="94">
        <v>-1</v>
      </c>
      <c r="R8" s="95">
        <v>-13</v>
      </c>
      <c r="S8" s="96">
        <v>-209</v>
      </c>
      <c r="T8" s="97">
        <v>-209</v>
      </c>
      <c r="U8" s="98">
        <v>-418</v>
      </c>
    </row>
    <row r="9" spans="1:21" ht="30.75" customHeight="1" x14ac:dyDescent="0.15">
      <c r="A9" s="86" t="s">
        <v>15</v>
      </c>
      <c r="B9" s="91">
        <v>64</v>
      </c>
      <c r="C9" s="92">
        <v>50</v>
      </c>
      <c r="D9" s="92">
        <v>114</v>
      </c>
      <c r="E9" s="92">
        <v>144</v>
      </c>
      <c r="F9" s="92">
        <v>120</v>
      </c>
      <c r="G9" s="92">
        <v>264</v>
      </c>
      <c r="H9" s="93">
        <v>-150</v>
      </c>
      <c r="I9" s="91">
        <v>253</v>
      </c>
      <c r="J9" s="92">
        <v>209</v>
      </c>
      <c r="K9" s="92">
        <v>462</v>
      </c>
      <c r="L9" s="92">
        <v>328</v>
      </c>
      <c r="M9" s="92">
        <v>274</v>
      </c>
      <c r="N9" s="92">
        <v>602</v>
      </c>
      <c r="O9" s="93">
        <v>-140</v>
      </c>
      <c r="P9" s="94">
        <v>-16</v>
      </c>
      <c r="Q9" s="94">
        <v>-38</v>
      </c>
      <c r="R9" s="95">
        <v>-54</v>
      </c>
      <c r="S9" s="96">
        <v>-171</v>
      </c>
      <c r="T9" s="97">
        <v>-173</v>
      </c>
      <c r="U9" s="98">
        <v>-344</v>
      </c>
    </row>
    <row r="10" spans="1:21" ht="30.75" customHeight="1" x14ac:dyDescent="0.15">
      <c r="A10" s="86" t="s">
        <v>16</v>
      </c>
      <c r="B10" s="91">
        <v>22</v>
      </c>
      <c r="C10" s="92">
        <v>17</v>
      </c>
      <c r="D10" s="92">
        <v>39</v>
      </c>
      <c r="E10" s="92">
        <v>55</v>
      </c>
      <c r="F10" s="92">
        <v>56</v>
      </c>
      <c r="G10" s="92">
        <v>111</v>
      </c>
      <c r="H10" s="93">
        <v>-72</v>
      </c>
      <c r="I10" s="91">
        <v>113</v>
      </c>
      <c r="J10" s="92">
        <v>90</v>
      </c>
      <c r="K10" s="92">
        <v>203</v>
      </c>
      <c r="L10" s="92">
        <v>117</v>
      </c>
      <c r="M10" s="92">
        <v>131</v>
      </c>
      <c r="N10" s="92">
        <v>248</v>
      </c>
      <c r="O10" s="93">
        <v>-45</v>
      </c>
      <c r="P10" s="94">
        <v>16</v>
      </c>
      <c r="Q10" s="94">
        <v>12</v>
      </c>
      <c r="R10" s="95">
        <v>28</v>
      </c>
      <c r="S10" s="96">
        <v>-21</v>
      </c>
      <c r="T10" s="97">
        <v>-68</v>
      </c>
      <c r="U10" s="98">
        <v>-89</v>
      </c>
    </row>
    <row r="11" spans="1:21" ht="30.75" customHeight="1" x14ac:dyDescent="0.15">
      <c r="A11" s="86" t="s">
        <v>17</v>
      </c>
      <c r="B11" s="91">
        <v>0</v>
      </c>
      <c r="C11" s="92">
        <v>0</v>
      </c>
      <c r="D11" s="92">
        <v>0</v>
      </c>
      <c r="E11" s="92">
        <v>14</v>
      </c>
      <c r="F11" s="92">
        <v>19</v>
      </c>
      <c r="G11" s="92">
        <v>33</v>
      </c>
      <c r="H11" s="93">
        <v>-33</v>
      </c>
      <c r="I11" s="91">
        <v>5</v>
      </c>
      <c r="J11" s="92">
        <v>8</v>
      </c>
      <c r="K11" s="92">
        <v>13</v>
      </c>
      <c r="L11" s="92">
        <v>7</v>
      </c>
      <c r="M11" s="92">
        <v>9</v>
      </c>
      <c r="N11" s="92">
        <v>16</v>
      </c>
      <c r="O11" s="93">
        <v>-3</v>
      </c>
      <c r="P11" s="94">
        <v>2</v>
      </c>
      <c r="Q11" s="94">
        <v>3</v>
      </c>
      <c r="R11" s="95">
        <v>5</v>
      </c>
      <c r="S11" s="96">
        <v>-14</v>
      </c>
      <c r="T11" s="97">
        <v>-17</v>
      </c>
      <c r="U11" s="98">
        <v>-31</v>
      </c>
    </row>
    <row r="12" spans="1:21" ht="30.75" customHeight="1" thickBot="1" x14ac:dyDescent="0.2">
      <c r="A12" s="99" t="s">
        <v>20</v>
      </c>
      <c r="B12" s="100">
        <v>31</v>
      </c>
      <c r="C12" s="101">
        <v>29</v>
      </c>
      <c r="D12" s="92">
        <v>60</v>
      </c>
      <c r="E12" s="101">
        <v>87</v>
      </c>
      <c r="F12" s="101">
        <v>68</v>
      </c>
      <c r="G12" s="92">
        <v>155</v>
      </c>
      <c r="H12" s="93">
        <v>-95</v>
      </c>
      <c r="I12" s="100">
        <v>114</v>
      </c>
      <c r="J12" s="101">
        <v>94</v>
      </c>
      <c r="K12" s="92">
        <v>208</v>
      </c>
      <c r="L12" s="101">
        <v>189</v>
      </c>
      <c r="M12" s="101">
        <v>192</v>
      </c>
      <c r="N12" s="92">
        <v>381</v>
      </c>
      <c r="O12" s="102">
        <v>-173</v>
      </c>
      <c r="P12" s="94">
        <v>-3</v>
      </c>
      <c r="Q12" s="94">
        <v>-22</v>
      </c>
      <c r="R12" s="95">
        <v>-25</v>
      </c>
      <c r="S12" s="96">
        <v>-134</v>
      </c>
      <c r="T12" s="103">
        <v>-159</v>
      </c>
      <c r="U12" s="104">
        <v>-293</v>
      </c>
    </row>
    <row r="13" spans="1:21" ht="30.75" customHeight="1" thickTop="1" thickBot="1" x14ac:dyDescent="0.2">
      <c r="A13" s="105" t="s">
        <v>69</v>
      </c>
      <c r="B13" s="106">
        <f>SUM(B6:B12)</f>
        <v>435</v>
      </c>
      <c r="C13" s="107">
        <f t="shared" ref="C13:U13" si="0">SUM(C6:C12)</f>
        <v>410</v>
      </c>
      <c r="D13" s="107">
        <f t="shared" si="0"/>
        <v>845</v>
      </c>
      <c r="E13" s="107">
        <f t="shared" si="0"/>
        <v>1219</v>
      </c>
      <c r="F13" s="107">
        <f t="shared" si="0"/>
        <v>1087</v>
      </c>
      <c r="G13" s="107">
        <f t="shared" si="0"/>
        <v>2306</v>
      </c>
      <c r="H13" s="108">
        <f t="shared" si="0"/>
        <v>-1461</v>
      </c>
      <c r="I13" s="106">
        <f t="shared" si="0"/>
        <v>2346</v>
      </c>
      <c r="J13" s="109">
        <f t="shared" si="0"/>
        <v>1582</v>
      </c>
      <c r="K13" s="107">
        <f t="shared" si="0"/>
        <v>3928</v>
      </c>
      <c r="L13" s="107">
        <f t="shared" si="0"/>
        <v>2995</v>
      </c>
      <c r="M13" s="107">
        <f t="shared" si="0"/>
        <v>2239</v>
      </c>
      <c r="N13" s="107">
        <f t="shared" si="0"/>
        <v>5234</v>
      </c>
      <c r="O13" s="108">
        <f t="shared" si="0"/>
        <v>-1306</v>
      </c>
      <c r="P13" s="110">
        <f t="shared" si="0"/>
        <v>0</v>
      </c>
      <c r="Q13" s="111">
        <f t="shared" si="0"/>
        <v>0</v>
      </c>
      <c r="R13" s="111">
        <f t="shared" si="0"/>
        <v>0</v>
      </c>
      <c r="S13" s="112">
        <f t="shared" si="0"/>
        <v>-1433</v>
      </c>
      <c r="T13" s="113">
        <f t="shared" si="0"/>
        <v>-1334</v>
      </c>
      <c r="U13" s="114">
        <f t="shared" si="0"/>
        <v>-2767</v>
      </c>
    </row>
    <row r="14" spans="1:21" x14ac:dyDescent="0.1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abSelected="1" topLeftCell="A5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71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72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35"/>
    </row>
    <row r="7" spans="1:21" ht="36.75" customHeight="1" x14ac:dyDescent="0.15">
      <c r="A7" s="31" t="s">
        <v>13</v>
      </c>
      <c r="B7" s="5">
        <v>20343</v>
      </c>
      <c r="C7" s="5">
        <v>21152</v>
      </c>
      <c r="D7" s="5">
        <v>20738</v>
      </c>
      <c r="E7" s="5">
        <f t="shared" ref="E7:E13" si="0">SUM(C7:D7)</f>
        <v>41890</v>
      </c>
      <c r="F7" s="6">
        <v>4</v>
      </c>
      <c r="G7" s="6">
        <v>7</v>
      </c>
      <c r="H7" s="6">
        <f t="shared" ref="H7:H14" si="1">SUM(F7+G7)</f>
        <v>11</v>
      </c>
      <c r="I7" s="6">
        <v>36</v>
      </c>
      <c r="J7" s="6">
        <v>20</v>
      </c>
      <c r="K7" s="6">
        <f t="shared" ref="K7:K13" si="2">SUM(I7+J7)</f>
        <v>56</v>
      </c>
      <c r="L7" s="6">
        <v>42</v>
      </c>
      <c r="M7" s="6">
        <v>24</v>
      </c>
      <c r="N7" s="6">
        <f t="shared" ref="N7:N13" si="3">SUM(L7+M7)</f>
        <v>66</v>
      </c>
      <c r="O7" s="6">
        <v>36</v>
      </c>
      <c r="P7" s="6">
        <v>33</v>
      </c>
      <c r="Q7" s="6">
        <f t="shared" ref="Q7:Q13" si="4">SUM(O7+P7)</f>
        <v>69</v>
      </c>
      <c r="R7" s="7">
        <v>0</v>
      </c>
      <c r="S7" s="7">
        <v>-1</v>
      </c>
      <c r="T7" s="7">
        <f>SUM(R7+S7)</f>
        <v>-1</v>
      </c>
      <c r="U7" s="8">
        <f>H7-K7+N7-Q7+T7</f>
        <v>-49</v>
      </c>
    </row>
    <row r="8" spans="1:21" ht="36.75" customHeight="1" x14ac:dyDescent="0.15">
      <c r="A8" s="31" t="s">
        <v>25</v>
      </c>
      <c r="B8" s="5">
        <v>27936</v>
      </c>
      <c r="C8" s="5">
        <v>30516</v>
      </c>
      <c r="D8" s="5">
        <v>30487</v>
      </c>
      <c r="E8" s="5">
        <f t="shared" si="0"/>
        <v>61003</v>
      </c>
      <c r="F8" s="6">
        <v>15</v>
      </c>
      <c r="G8" s="6">
        <v>12</v>
      </c>
      <c r="H8" s="6">
        <f t="shared" si="1"/>
        <v>27</v>
      </c>
      <c r="I8" s="6">
        <v>40</v>
      </c>
      <c r="J8" s="6">
        <v>35</v>
      </c>
      <c r="K8" s="6">
        <f t="shared" si="2"/>
        <v>75</v>
      </c>
      <c r="L8" s="6">
        <v>52</v>
      </c>
      <c r="M8" s="6">
        <v>27</v>
      </c>
      <c r="N8" s="6">
        <f t="shared" si="3"/>
        <v>79</v>
      </c>
      <c r="O8" s="6">
        <v>76</v>
      </c>
      <c r="P8" s="6">
        <v>53</v>
      </c>
      <c r="Q8" s="6">
        <f t="shared" si="4"/>
        <v>129</v>
      </c>
      <c r="R8" s="7">
        <v>10</v>
      </c>
      <c r="S8" s="7">
        <v>5</v>
      </c>
      <c r="T8" s="7">
        <f t="shared" ref="T8:T9" si="5">SUM(R8+S8)</f>
        <v>15</v>
      </c>
      <c r="U8" s="8">
        <f>H8-K8+N8-Q8+T8</f>
        <v>-83</v>
      </c>
    </row>
    <row r="9" spans="1:21" ht="36.75" customHeight="1" x14ac:dyDescent="0.15">
      <c r="A9" s="31" t="s">
        <v>14</v>
      </c>
      <c r="B9" s="5">
        <v>10428</v>
      </c>
      <c r="C9" s="5">
        <v>11525</v>
      </c>
      <c r="D9" s="5">
        <v>11354</v>
      </c>
      <c r="E9" s="5">
        <f t="shared" si="0"/>
        <v>22879</v>
      </c>
      <c r="F9" s="6">
        <v>2</v>
      </c>
      <c r="G9" s="6">
        <v>4</v>
      </c>
      <c r="H9" s="6">
        <f t="shared" si="1"/>
        <v>6</v>
      </c>
      <c r="I9" s="6">
        <v>17</v>
      </c>
      <c r="J9" s="6">
        <v>14</v>
      </c>
      <c r="K9" s="6">
        <f t="shared" si="2"/>
        <v>31</v>
      </c>
      <c r="L9" s="6">
        <v>26</v>
      </c>
      <c r="M9" s="6">
        <v>20</v>
      </c>
      <c r="N9" s="6">
        <f t="shared" si="3"/>
        <v>46</v>
      </c>
      <c r="O9" s="6">
        <v>20</v>
      </c>
      <c r="P9" s="6">
        <v>16</v>
      </c>
      <c r="Q9" s="6">
        <f t="shared" si="4"/>
        <v>36</v>
      </c>
      <c r="R9" s="7">
        <v>-7</v>
      </c>
      <c r="S9" s="7">
        <v>0</v>
      </c>
      <c r="T9" s="7">
        <f t="shared" si="5"/>
        <v>-7</v>
      </c>
      <c r="U9" s="8">
        <f t="shared" ref="U9:U13" si="6">H9-K9+N9-Q9+T9</f>
        <v>-22</v>
      </c>
    </row>
    <row r="10" spans="1:21" ht="36.75" customHeight="1" x14ac:dyDescent="0.15">
      <c r="A10" s="31" t="s">
        <v>15</v>
      </c>
      <c r="B10" s="5">
        <v>9361</v>
      </c>
      <c r="C10" s="5">
        <v>10750</v>
      </c>
      <c r="D10" s="5">
        <v>11310</v>
      </c>
      <c r="E10" s="5">
        <f t="shared" si="0"/>
        <v>22060</v>
      </c>
      <c r="F10" s="6">
        <v>6</v>
      </c>
      <c r="G10" s="6">
        <v>4</v>
      </c>
      <c r="H10" s="6">
        <f t="shared" si="1"/>
        <v>10</v>
      </c>
      <c r="I10" s="6">
        <v>9</v>
      </c>
      <c r="J10" s="6">
        <v>8</v>
      </c>
      <c r="K10" s="6">
        <f t="shared" si="2"/>
        <v>17</v>
      </c>
      <c r="L10" s="6">
        <v>19</v>
      </c>
      <c r="M10" s="6">
        <v>19</v>
      </c>
      <c r="N10" s="6">
        <f t="shared" si="3"/>
        <v>38</v>
      </c>
      <c r="O10" s="6">
        <v>33</v>
      </c>
      <c r="P10" s="6">
        <v>26</v>
      </c>
      <c r="Q10" s="6">
        <f t="shared" si="4"/>
        <v>59</v>
      </c>
      <c r="R10" s="7">
        <v>-4</v>
      </c>
      <c r="S10" s="7">
        <v>-6</v>
      </c>
      <c r="T10" s="7">
        <f>SUM(R10+S10)</f>
        <v>-10</v>
      </c>
      <c r="U10" s="8">
        <f t="shared" si="6"/>
        <v>-38</v>
      </c>
    </row>
    <row r="11" spans="1:21" ht="36.75" customHeight="1" x14ac:dyDescent="0.15">
      <c r="A11" s="31" t="s">
        <v>16</v>
      </c>
      <c r="B11" s="5">
        <v>3690</v>
      </c>
      <c r="C11" s="5">
        <v>4584</v>
      </c>
      <c r="D11" s="5">
        <v>4739</v>
      </c>
      <c r="E11" s="5">
        <f t="shared" si="0"/>
        <v>9323</v>
      </c>
      <c r="F11" s="115">
        <v>0</v>
      </c>
      <c r="G11" s="6">
        <v>1</v>
      </c>
      <c r="H11" s="6">
        <f t="shared" si="1"/>
        <v>1</v>
      </c>
      <c r="I11" s="6">
        <v>5</v>
      </c>
      <c r="J11" s="6">
        <v>4</v>
      </c>
      <c r="K11" s="6">
        <f t="shared" si="2"/>
        <v>9</v>
      </c>
      <c r="L11" s="6">
        <v>11</v>
      </c>
      <c r="M11" s="6">
        <v>3</v>
      </c>
      <c r="N11" s="6">
        <f t="shared" si="3"/>
        <v>14</v>
      </c>
      <c r="O11" s="6">
        <v>11</v>
      </c>
      <c r="P11" s="6">
        <v>6</v>
      </c>
      <c r="Q11" s="6">
        <f t="shared" si="4"/>
        <v>17</v>
      </c>
      <c r="R11" s="7">
        <v>8</v>
      </c>
      <c r="S11" s="7">
        <v>11</v>
      </c>
      <c r="T11" s="7">
        <f>SUM(R11+S11)</f>
        <v>19</v>
      </c>
      <c r="U11" s="8">
        <f t="shared" si="6"/>
        <v>8</v>
      </c>
    </row>
    <row r="12" spans="1:21" ht="36.75" customHeight="1" x14ac:dyDescent="0.15">
      <c r="A12" s="31" t="s">
        <v>17</v>
      </c>
      <c r="B12" s="5">
        <v>429</v>
      </c>
      <c r="C12" s="5">
        <v>479</v>
      </c>
      <c r="D12" s="5">
        <v>529</v>
      </c>
      <c r="E12" s="5">
        <f t="shared" si="0"/>
        <v>1008</v>
      </c>
      <c r="F12" s="6">
        <v>0</v>
      </c>
      <c r="G12" s="6">
        <v>0</v>
      </c>
      <c r="H12" s="6">
        <f t="shared" si="1"/>
        <v>0</v>
      </c>
      <c r="I12" s="6">
        <v>1</v>
      </c>
      <c r="J12" s="6">
        <v>2</v>
      </c>
      <c r="K12" s="6">
        <f t="shared" si="2"/>
        <v>3</v>
      </c>
      <c r="L12" s="6">
        <v>1</v>
      </c>
      <c r="M12" s="6">
        <v>1</v>
      </c>
      <c r="N12" s="6">
        <f t="shared" si="3"/>
        <v>2</v>
      </c>
      <c r="O12" s="6">
        <v>1</v>
      </c>
      <c r="P12" s="6">
        <v>1</v>
      </c>
      <c r="Q12" s="6">
        <f t="shared" si="4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5068</v>
      </c>
      <c r="C13" s="11">
        <v>6393</v>
      </c>
      <c r="D13" s="11">
        <v>6667</v>
      </c>
      <c r="E13" s="5">
        <f t="shared" si="0"/>
        <v>13060</v>
      </c>
      <c r="F13" s="12">
        <v>4</v>
      </c>
      <c r="G13" s="12">
        <v>4</v>
      </c>
      <c r="H13" s="12">
        <f t="shared" si="1"/>
        <v>8</v>
      </c>
      <c r="I13" s="12">
        <v>5</v>
      </c>
      <c r="J13" s="12">
        <v>9</v>
      </c>
      <c r="K13" s="12">
        <f t="shared" si="2"/>
        <v>14</v>
      </c>
      <c r="L13" s="12">
        <v>9</v>
      </c>
      <c r="M13" s="12">
        <v>2</v>
      </c>
      <c r="N13" s="12">
        <f t="shared" si="3"/>
        <v>11</v>
      </c>
      <c r="O13" s="12">
        <v>17</v>
      </c>
      <c r="P13" s="12">
        <v>15</v>
      </c>
      <c r="Q13" s="12">
        <f t="shared" si="4"/>
        <v>32</v>
      </c>
      <c r="R13" s="13">
        <v>-7</v>
      </c>
      <c r="S13" s="13">
        <v>-9</v>
      </c>
      <c r="T13" s="7">
        <f t="shared" ref="T13" si="7">SUM(R13+S13)</f>
        <v>-16</v>
      </c>
      <c r="U13" s="8">
        <f t="shared" si="6"/>
        <v>-43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77255</v>
      </c>
      <c r="C14" s="23">
        <f>SUM(C7:C13)</f>
        <v>85399</v>
      </c>
      <c r="D14" s="23">
        <f>SUM(D7:D13)</f>
        <v>85824</v>
      </c>
      <c r="E14" s="20">
        <f>C14+D14</f>
        <v>171223</v>
      </c>
      <c r="F14" s="20">
        <f>SUM(F7:F13)</f>
        <v>31</v>
      </c>
      <c r="G14" s="20">
        <f>SUM(G7:G13)</f>
        <v>32</v>
      </c>
      <c r="H14" s="20">
        <f t="shared" si="1"/>
        <v>63</v>
      </c>
      <c r="I14" s="20">
        <f t="shared" ref="I14:Q14" si="8">SUM(I7:I13)</f>
        <v>113</v>
      </c>
      <c r="J14" s="20">
        <f t="shared" si="8"/>
        <v>92</v>
      </c>
      <c r="K14" s="20">
        <f t="shared" si="8"/>
        <v>205</v>
      </c>
      <c r="L14" s="20">
        <f>SUM(L7:L13)</f>
        <v>160</v>
      </c>
      <c r="M14" s="20">
        <f t="shared" si="8"/>
        <v>96</v>
      </c>
      <c r="N14" s="20">
        <f>SUM(N7:N13)</f>
        <v>256</v>
      </c>
      <c r="O14" s="20">
        <f t="shared" si="8"/>
        <v>194</v>
      </c>
      <c r="P14" s="20">
        <f t="shared" si="8"/>
        <v>150</v>
      </c>
      <c r="Q14" s="20">
        <f t="shared" si="8"/>
        <v>344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-230</v>
      </c>
    </row>
    <row r="15" spans="1:21" ht="36.75" customHeight="1" thickTop="1" x14ac:dyDescent="0.15">
      <c r="A15" s="14" t="s">
        <v>19</v>
      </c>
      <c r="B15" s="25">
        <f>B14-B16</f>
        <v>-135</v>
      </c>
      <c r="C15" s="25">
        <f>C14-C16</f>
        <v>-116</v>
      </c>
      <c r="D15" s="25">
        <f>D14-D16</f>
        <v>-114</v>
      </c>
      <c r="E15" s="25">
        <f>C15+D15</f>
        <v>-230</v>
      </c>
      <c r="F15" s="36">
        <f>H14-K14</f>
        <v>-142</v>
      </c>
      <c r="G15" s="37"/>
      <c r="H15" s="37"/>
      <c r="I15" s="37"/>
      <c r="J15" s="37"/>
      <c r="K15" s="38"/>
      <c r="L15" s="36">
        <f>N14-Q14</f>
        <v>-88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77390</v>
      </c>
      <c r="C16" s="24">
        <v>85515</v>
      </c>
      <c r="D16" s="24">
        <v>85938</v>
      </c>
      <c r="E16" s="22">
        <v>171453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L5:N5"/>
    <mergeCell ref="O5:Q5"/>
    <mergeCell ref="R5:T5"/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5" zoomScale="85" zoomScaleNormal="85" workbookViewId="0">
      <selection activeCell="D7" sqref="D7:D13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38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35"/>
    </row>
    <row r="7" spans="1:21" ht="36.75" customHeight="1" x14ac:dyDescent="0.15">
      <c r="A7" s="30" t="s">
        <v>13</v>
      </c>
      <c r="B7" s="5">
        <v>20381</v>
      </c>
      <c r="C7" s="5">
        <v>21178</v>
      </c>
      <c r="D7" s="5">
        <v>20761</v>
      </c>
      <c r="E7" s="5">
        <f t="shared" ref="E7:E13" si="0">SUM(C7:D7)</f>
        <v>41939</v>
      </c>
      <c r="F7" s="6">
        <v>11</v>
      </c>
      <c r="G7" s="6">
        <v>9</v>
      </c>
      <c r="H7" s="6">
        <f t="shared" ref="H7:H14" si="1">SUM(F7+G7)</f>
        <v>20</v>
      </c>
      <c r="I7" s="6">
        <v>34</v>
      </c>
      <c r="J7" s="6">
        <v>20</v>
      </c>
      <c r="K7" s="6">
        <f t="shared" ref="K7:K13" si="2">SUM(I7+J7)</f>
        <v>54</v>
      </c>
      <c r="L7" s="6">
        <v>23</v>
      </c>
      <c r="M7" s="6">
        <v>15</v>
      </c>
      <c r="N7" s="6">
        <f t="shared" ref="N7:N13" si="3">SUM(L7+M7)</f>
        <v>38</v>
      </c>
      <c r="O7" s="6">
        <v>57</v>
      </c>
      <c r="P7" s="6">
        <v>27</v>
      </c>
      <c r="Q7" s="6">
        <f t="shared" ref="Q7:Q13" si="4">SUM(O7+P7)</f>
        <v>84</v>
      </c>
      <c r="R7" s="7">
        <v>-2</v>
      </c>
      <c r="S7" s="7">
        <v>12</v>
      </c>
      <c r="T7" s="7">
        <f>SUM(R7+S7)</f>
        <v>10</v>
      </c>
      <c r="U7" s="8">
        <f>H7-K7+N7-Q7+T7</f>
        <v>-70</v>
      </c>
    </row>
    <row r="8" spans="1:21" ht="36.75" customHeight="1" x14ac:dyDescent="0.15">
      <c r="A8" s="30" t="s">
        <v>25</v>
      </c>
      <c r="B8" s="5">
        <v>27967</v>
      </c>
      <c r="C8" s="5">
        <v>30555</v>
      </c>
      <c r="D8" s="5">
        <v>30531</v>
      </c>
      <c r="E8" s="5">
        <f t="shared" si="0"/>
        <v>61086</v>
      </c>
      <c r="F8" s="6">
        <v>14</v>
      </c>
      <c r="G8" s="6">
        <v>12</v>
      </c>
      <c r="H8" s="6">
        <f t="shared" si="1"/>
        <v>26</v>
      </c>
      <c r="I8" s="6">
        <v>33</v>
      </c>
      <c r="J8" s="6">
        <v>39</v>
      </c>
      <c r="K8" s="6">
        <f t="shared" si="2"/>
        <v>72</v>
      </c>
      <c r="L8" s="6">
        <v>51</v>
      </c>
      <c r="M8" s="6">
        <v>46</v>
      </c>
      <c r="N8" s="6">
        <f t="shared" si="3"/>
        <v>97</v>
      </c>
      <c r="O8" s="6">
        <v>53</v>
      </c>
      <c r="P8" s="6">
        <v>52</v>
      </c>
      <c r="Q8" s="6">
        <f t="shared" si="4"/>
        <v>105</v>
      </c>
      <c r="R8" s="7">
        <v>19</v>
      </c>
      <c r="S8" s="7">
        <v>-2</v>
      </c>
      <c r="T8" s="7">
        <f t="shared" ref="T8:T9" si="5">SUM(R8+S8)</f>
        <v>17</v>
      </c>
      <c r="U8" s="8">
        <f>H8-K8+N8-Q8+T8</f>
        <v>-37</v>
      </c>
    </row>
    <row r="9" spans="1:21" ht="36.75" customHeight="1" x14ac:dyDescent="0.15">
      <c r="A9" s="30" t="s">
        <v>14</v>
      </c>
      <c r="B9" s="5">
        <v>10447</v>
      </c>
      <c r="C9" s="5">
        <v>11541</v>
      </c>
      <c r="D9" s="5">
        <v>11360</v>
      </c>
      <c r="E9" s="5">
        <f t="shared" si="0"/>
        <v>22901</v>
      </c>
      <c r="F9" s="6">
        <v>3</v>
      </c>
      <c r="G9" s="6">
        <v>1</v>
      </c>
      <c r="H9" s="6">
        <f t="shared" si="1"/>
        <v>4</v>
      </c>
      <c r="I9" s="6">
        <v>23</v>
      </c>
      <c r="J9" s="6">
        <v>16</v>
      </c>
      <c r="K9" s="6">
        <f t="shared" si="2"/>
        <v>39</v>
      </c>
      <c r="L9" s="6">
        <v>24</v>
      </c>
      <c r="M9" s="6">
        <v>18</v>
      </c>
      <c r="N9" s="6">
        <f t="shared" si="3"/>
        <v>42</v>
      </c>
      <c r="O9" s="6">
        <v>30</v>
      </c>
      <c r="P9" s="6">
        <v>24</v>
      </c>
      <c r="Q9" s="6">
        <f t="shared" si="4"/>
        <v>54</v>
      </c>
      <c r="R9" s="7">
        <v>-2</v>
      </c>
      <c r="S9" s="7">
        <v>3</v>
      </c>
      <c r="T9" s="7">
        <f t="shared" si="5"/>
        <v>1</v>
      </c>
      <c r="U9" s="8">
        <f t="shared" ref="U9:U13" si="6">H9-K9+N9-Q9+T9</f>
        <v>-46</v>
      </c>
    </row>
    <row r="10" spans="1:21" ht="36.75" customHeight="1" x14ac:dyDescent="0.15">
      <c r="A10" s="30" t="s">
        <v>15</v>
      </c>
      <c r="B10" s="5">
        <v>9381</v>
      </c>
      <c r="C10" s="5">
        <v>10771</v>
      </c>
      <c r="D10" s="5">
        <v>11327</v>
      </c>
      <c r="E10" s="5">
        <f t="shared" si="0"/>
        <v>22098</v>
      </c>
      <c r="F10" s="6">
        <v>5</v>
      </c>
      <c r="G10" s="6">
        <v>2</v>
      </c>
      <c r="H10" s="6">
        <f t="shared" si="1"/>
        <v>7</v>
      </c>
      <c r="I10" s="6">
        <v>14</v>
      </c>
      <c r="J10" s="6">
        <v>8</v>
      </c>
      <c r="K10" s="6">
        <f t="shared" si="2"/>
        <v>22</v>
      </c>
      <c r="L10" s="6">
        <v>14</v>
      </c>
      <c r="M10" s="6">
        <v>9</v>
      </c>
      <c r="N10" s="6">
        <f t="shared" si="3"/>
        <v>23</v>
      </c>
      <c r="O10" s="6">
        <v>18</v>
      </c>
      <c r="P10" s="6">
        <v>20</v>
      </c>
      <c r="Q10" s="6">
        <f t="shared" si="4"/>
        <v>38</v>
      </c>
      <c r="R10" s="7">
        <v>-9</v>
      </c>
      <c r="S10" s="7">
        <v>-9</v>
      </c>
      <c r="T10" s="7">
        <f>SUM(R10+S10)</f>
        <v>-18</v>
      </c>
      <c r="U10" s="8">
        <f t="shared" si="6"/>
        <v>-48</v>
      </c>
    </row>
    <row r="11" spans="1:21" ht="36.75" customHeight="1" x14ac:dyDescent="0.15">
      <c r="A11" s="30" t="s">
        <v>16</v>
      </c>
      <c r="B11" s="5">
        <v>3683</v>
      </c>
      <c r="C11" s="5">
        <v>4581</v>
      </c>
      <c r="D11" s="5">
        <v>4734</v>
      </c>
      <c r="E11" s="5">
        <f t="shared" si="0"/>
        <v>9315</v>
      </c>
      <c r="F11" s="6">
        <v>2</v>
      </c>
      <c r="G11" s="6">
        <v>0</v>
      </c>
      <c r="H11" s="6">
        <f t="shared" si="1"/>
        <v>2</v>
      </c>
      <c r="I11" s="6">
        <v>2</v>
      </c>
      <c r="J11" s="6">
        <v>10</v>
      </c>
      <c r="K11" s="6">
        <f t="shared" si="2"/>
        <v>12</v>
      </c>
      <c r="L11" s="6">
        <v>6</v>
      </c>
      <c r="M11" s="6">
        <v>8</v>
      </c>
      <c r="N11" s="6">
        <f t="shared" si="3"/>
        <v>14</v>
      </c>
      <c r="O11" s="6">
        <v>11</v>
      </c>
      <c r="P11" s="6">
        <v>10</v>
      </c>
      <c r="Q11" s="6">
        <f t="shared" si="4"/>
        <v>21</v>
      </c>
      <c r="R11" s="7">
        <v>-5</v>
      </c>
      <c r="S11" s="7">
        <v>-2</v>
      </c>
      <c r="T11" s="7">
        <f>SUM(R11+S11)</f>
        <v>-7</v>
      </c>
      <c r="U11" s="8">
        <f t="shared" si="6"/>
        <v>-24</v>
      </c>
    </row>
    <row r="12" spans="1:21" ht="36.75" customHeight="1" x14ac:dyDescent="0.15">
      <c r="A12" s="30" t="s">
        <v>17</v>
      </c>
      <c r="B12" s="5">
        <v>432</v>
      </c>
      <c r="C12" s="5">
        <v>480</v>
      </c>
      <c r="D12" s="5">
        <v>531</v>
      </c>
      <c r="E12" s="5">
        <f t="shared" si="0"/>
        <v>1011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2</v>
      </c>
      <c r="K12" s="6">
        <f t="shared" si="2"/>
        <v>2</v>
      </c>
      <c r="L12" s="6">
        <v>0</v>
      </c>
      <c r="M12" s="6">
        <v>0</v>
      </c>
      <c r="N12" s="6">
        <f t="shared" si="3"/>
        <v>0</v>
      </c>
      <c r="O12" s="6">
        <v>1</v>
      </c>
      <c r="P12" s="6">
        <v>0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5099</v>
      </c>
      <c r="C13" s="11">
        <v>6409</v>
      </c>
      <c r="D13" s="11">
        <v>6694</v>
      </c>
      <c r="E13" s="5">
        <f t="shared" si="0"/>
        <v>13103</v>
      </c>
      <c r="F13" s="12">
        <v>4</v>
      </c>
      <c r="G13" s="12">
        <v>2</v>
      </c>
      <c r="H13" s="12">
        <f t="shared" si="1"/>
        <v>6</v>
      </c>
      <c r="I13" s="12">
        <v>8</v>
      </c>
      <c r="J13" s="12">
        <v>3</v>
      </c>
      <c r="K13" s="12">
        <f t="shared" si="2"/>
        <v>11</v>
      </c>
      <c r="L13" s="12">
        <v>9</v>
      </c>
      <c r="M13" s="12">
        <v>14</v>
      </c>
      <c r="N13" s="12">
        <f t="shared" si="3"/>
        <v>23</v>
      </c>
      <c r="O13" s="12">
        <v>19</v>
      </c>
      <c r="P13" s="12">
        <v>14</v>
      </c>
      <c r="Q13" s="12">
        <f t="shared" si="4"/>
        <v>33</v>
      </c>
      <c r="R13" s="13">
        <v>-1</v>
      </c>
      <c r="S13" s="13">
        <v>-2</v>
      </c>
      <c r="T13" s="7">
        <f t="shared" ref="T13" si="7">SUM(R13+S13)</f>
        <v>-3</v>
      </c>
      <c r="U13" s="8">
        <f t="shared" si="6"/>
        <v>-18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77390</v>
      </c>
      <c r="C14" s="23">
        <f>SUM(C7:C13)</f>
        <v>85515</v>
      </c>
      <c r="D14" s="23">
        <f>SUM(D7:D13)</f>
        <v>85938</v>
      </c>
      <c r="E14" s="20">
        <f>C14+D14</f>
        <v>171453</v>
      </c>
      <c r="F14" s="20">
        <f>SUM(F7:F13)</f>
        <v>39</v>
      </c>
      <c r="G14" s="20">
        <f>SUM(G7:G13)</f>
        <v>26</v>
      </c>
      <c r="H14" s="20">
        <f t="shared" si="1"/>
        <v>65</v>
      </c>
      <c r="I14" s="20">
        <f t="shared" ref="I14:Q14" si="8">SUM(I7:I13)</f>
        <v>114</v>
      </c>
      <c r="J14" s="20">
        <f t="shared" si="8"/>
        <v>98</v>
      </c>
      <c r="K14" s="20">
        <f t="shared" si="8"/>
        <v>212</v>
      </c>
      <c r="L14" s="20">
        <f>SUM(L7:L13)</f>
        <v>127</v>
      </c>
      <c r="M14" s="20">
        <f t="shared" si="8"/>
        <v>110</v>
      </c>
      <c r="N14" s="20">
        <f>SUM(N7:N13)</f>
        <v>237</v>
      </c>
      <c r="O14" s="20">
        <f t="shared" si="8"/>
        <v>189</v>
      </c>
      <c r="P14" s="20">
        <f t="shared" si="8"/>
        <v>147</v>
      </c>
      <c r="Q14" s="20">
        <f t="shared" si="8"/>
        <v>336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-246</v>
      </c>
    </row>
    <row r="15" spans="1:21" ht="36.75" customHeight="1" thickTop="1" x14ac:dyDescent="0.15">
      <c r="A15" s="14" t="s">
        <v>19</v>
      </c>
      <c r="B15" s="25">
        <f>B14-B16</f>
        <v>-91</v>
      </c>
      <c r="C15" s="25">
        <f>C14-C16</f>
        <v>-137</v>
      </c>
      <c r="D15" s="25">
        <f>D14-D16</f>
        <v>-109</v>
      </c>
      <c r="E15" s="25">
        <f>C15+D15</f>
        <v>-246</v>
      </c>
      <c r="F15" s="36">
        <f>H14-K14</f>
        <v>-147</v>
      </c>
      <c r="G15" s="37"/>
      <c r="H15" s="37"/>
      <c r="I15" s="37"/>
      <c r="J15" s="37"/>
      <c r="K15" s="38"/>
      <c r="L15" s="36">
        <f>N14-Q14</f>
        <v>-99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77481</v>
      </c>
      <c r="C16" s="24">
        <v>85652</v>
      </c>
      <c r="D16" s="24">
        <v>86047</v>
      </c>
      <c r="E16" s="22">
        <v>171699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7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37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35"/>
    </row>
    <row r="7" spans="1:21" ht="36.75" customHeight="1" x14ac:dyDescent="0.15">
      <c r="A7" s="29" t="s">
        <v>13</v>
      </c>
      <c r="B7" s="5">
        <v>20430</v>
      </c>
      <c r="C7" s="5">
        <v>21237</v>
      </c>
      <c r="D7" s="5">
        <v>20772</v>
      </c>
      <c r="E7" s="5">
        <f t="shared" ref="E7:E13" si="0">SUM(C7:D7)</f>
        <v>42009</v>
      </c>
      <c r="F7" s="6">
        <v>11</v>
      </c>
      <c r="G7" s="6">
        <v>16</v>
      </c>
      <c r="H7" s="6">
        <f t="shared" ref="H7:H14" si="1">SUM(F7+G7)</f>
        <v>27</v>
      </c>
      <c r="I7" s="6">
        <v>25</v>
      </c>
      <c r="J7" s="6">
        <v>21</v>
      </c>
      <c r="K7" s="6">
        <f t="shared" ref="K7:K13" si="2">SUM(I7+J7)</f>
        <v>46</v>
      </c>
      <c r="L7" s="6">
        <v>33</v>
      </c>
      <c r="M7" s="6">
        <v>29</v>
      </c>
      <c r="N7" s="6">
        <f t="shared" ref="N7:N13" si="3">SUM(L7+M7)</f>
        <v>62</v>
      </c>
      <c r="O7" s="6">
        <v>78</v>
      </c>
      <c r="P7" s="6">
        <v>48</v>
      </c>
      <c r="Q7" s="6">
        <f t="shared" ref="Q7:Q13" si="4">SUM(O7+P7)</f>
        <v>126</v>
      </c>
      <c r="R7" s="7">
        <v>-12</v>
      </c>
      <c r="S7" s="7">
        <v>13</v>
      </c>
      <c r="T7" s="7">
        <f>SUM(R7+S7)</f>
        <v>1</v>
      </c>
      <c r="U7" s="8">
        <f>H7-K7+N7-Q7+T7</f>
        <v>-82</v>
      </c>
    </row>
    <row r="8" spans="1:21" ht="36.75" customHeight="1" x14ac:dyDescent="0.15">
      <c r="A8" s="29" t="s">
        <v>25</v>
      </c>
      <c r="B8" s="5">
        <v>27969</v>
      </c>
      <c r="C8" s="5">
        <v>30557</v>
      </c>
      <c r="D8" s="5">
        <v>30566</v>
      </c>
      <c r="E8" s="5">
        <f t="shared" si="0"/>
        <v>61123</v>
      </c>
      <c r="F8" s="6">
        <v>17</v>
      </c>
      <c r="G8" s="6">
        <v>12</v>
      </c>
      <c r="H8" s="6">
        <f t="shared" si="1"/>
        <v>29</v>
      </c>
      <c r="I8" s="6">
        <v>31</v>
      </c>
      <c r="J8" s="6">
        <v>19</v>
      </c>
      <c r="K8" s="6">
        <f t="shared" si="2"/>
        <v>50</v>
      </c>
      <c r="L8" s="6">
        <v>57</v>
      </c>
      <c r="M8" s="6">
        <v>47</v>
      </c>
      <c r="N8" s="6">
        <f t="shared" si="3"/>
        <v>104</v>
      </c>
      <c r="O8" s="6">
        <v>79</v>
      </c>
      <c r="P8" s="6">
        <v>33</v>
      </c>
      <c r="Q8" s="6">
        <f t="shared" si="4"/>
        <v>112</v>
      </c>
      <c r="R8" s="7">
        <v>4</v>
      </c>
      <c r="S8" s="7">
        <v>2</v>
      </c>
      <c r="T8" s="7">
        <f t="shared" ref="T8:T9" si="5">SUM(R8+S8)</f>
        <v>6</v>
      </c>
      <c r="U8" s="8">
        <f>H8-K8+N8-Q8+T8</f>
        <v>-23</v>
      </c>
    </row>
    <row r="9" spans="1:21" ht="36.75" customHeight="1" x14ac:dyDescent="0.15">
      <c r="A9" s="29" t="s">
        <v>14</v>
      </c>
      <c r="B9" s="5">
        <v>10470</v>
      </c>
      <c r="C9" s="5">
        <v>11569</v>
      </c>
      <c r="D9" s="5">
        <v>11378</v>
      </c>
      <c r="E9" s="5">
        <f t="shared" si="0"/>
        <v>22947</v>
      </c>
      <c r="F9" s="6">
        <v>5</v>
      </c>
      <c r="G9" s="6">
        <v>3</v>
      </c>
      <c r="H9" s="6">
        <f t="shared" si="1"/>
        <v>8</v>
      </c>
      <c r="I9" s="6">
        <v>18</v>
      </c>
      <c r="J9" s="6">
        <v>5</v>
      </c>
      <c r="K9" s="6">
        <f t="shared" si="2"/>
        <v>23</v>
      </c>
      <c r="L9" s="6">
        <v>34</v>
      </c>
      <c r="M9" s="6">
        <v>16</v>
      </c>
      <c r="N9" s="6">
        <f t="shared" si="3"/>
        <v>50</v>
      </c>
      <c r="O9" s="6">
        <v>27</v>
      </c>
      <c r="P9" s="6">
        <v>32</v>
      </c>
      <c r="Q9" s="6">
        <f t="shared" si="4"/>
        <v>59</v>
      </c>
      <c r="R9" s="7">
        <v>4</v>
      </c>
      <c r="S9" s="7">
        <v>-7</v>
      </c>
      <c r="T9" s="7">
        <f t="shared" si="5"/>
        <v>-3</v>
      </c>
      <c r="U9" s="8">
        <f t="shared" ref="U9:U13" si="6">H9-K9+N9-Q9+T9</f>
        <v>-27</v>
      </c>
    </row>
    <row r="10" spans="1:21" ht="36.75" customHeight="1" x14ac:dyDescent="0.15">
      <c r="A10" s="29" t="s">
        <v>15</v>
      </c>
      <c r="B10" s="5">
        <v>9392</v>
      </c>
      <c r="C10" s="5">
        <v>10793</v>
      </c>
      <c r="D10" s="5">
        <v>11353</v>
      </c>
      <c r="E10" s="5">
        <f t="shared" si="0"/>
        <v>22146</v>
      </c>
      <c r="F10" s="6">
        <v>5</v>
      </c>
      <c r="G10" s="6">
        <v>1</v>
      </c>
      <c r="H10" s="6">
        <f t="shared" si="1"/>
        <v>6</v>
      </c>
      <c r="I10" s="6">
        <v>14</v>
      </c>
      <c r="J10" s="6">
        <v>11</v>
      </c>
      <c r="K10" s="6">
        <f t="shared" si="2"/>
        <v>25</v>
      </c>
      <c r="L10" s="6">
        <v>27</v>
      </c>
      <c r="M10" s="6">
        <v>16</v>
      </c>
      <c r="N10" s="6">
        <f t="shared" si="3"/>
        <v>43</v>
      </c>
      <c r="O10" s="6">
        <v>27</v>
      </c>
      <c r="P10" s="6">
        <v>19</v>
      </c>
      <c r="Q10" s="6">
        <f t="shared" si="4"/>
        <v>46</v>
      </c>
      <c r="R10" s="7">
        <v>8</v>
      </c>
      <c r="S10" s="7">
        <v>-2</v>
      </c>
      <c r="T10" s="7">
        <f>SUM(R10+S10)</f>
        <v>6</v>
      </c>
      <c r="U10" s="8">
        <f t="shared" si="6"/>
        <v>-16</v>
      </c>
    </row>
    <row r="11" spans="1:21" ht="36.75" customHeight="1" x14ac:dyDescent="0.15">
      <c r="A11" s="29" t="s">
        <v>16</v>
      </c>
      <c r="B11" s="5">
        <v>3686</v>
      </c>
      <c r="C11" s="5">
        <v>4591</v>
      </c>
      <c r="D11" s="5">
        <v>4748</v>
      </c>
      <c r="E11" s="5">
        <f t="shared" si="0"/>
        <v>9339</v>
      </c>
      <c r="F11" s="6">
        <v>2</v>
      </c>
      <c r="G11" s="6">
        <v>1</v>
      </c>
      <c r="H11" s="6">
        <f t="shared" si="1"/>
        <v>3</v>
      </c>
      <c r="I11" s="6">
        <v>4</v>
      </c>
      <c r="J11" s="6">
        <v>4</v>
      </c>
      <c r="K11" s="6">
        <f t="shared" si="2"/>
        <v>8</v>
      </c>
      <c r="L11" s="6">
        <v>9</v>
      </c>
      <c r="M11" s="6">
        <v>3</v>
      </c>
      <c r="N11" s="6">
        <f t="shared" si="3"/>
        <v>12</v>
      </c>
      <c r="O11" s="6">
        <v>7</v>
      </c>
      <c r="P11" s="6">
        <v>10</v>
      </c>
      <c r="Q11" s="6">
        <f t="shared" si="4"/>
        <v>17</v>
      </c>
      <c r="R11" s="7">
        <v>-11</v>
      </c>
      <c r="S11" s="7">
        <v>-7</v>
      </c>
      <c r="T11" s="7">
        <f>SUM(R11+S11)</f>
        <v>-18</v>
      </c>
      <c r="U11" s="8">
        <f t="shared" si="6"/>
        <v>-28</v>
      </c>
    </row>
    <row r="12" spans="1:21" ht="36.75" customHeight="1" x14ac:dyDescent="0.15">
      <c r="A12" s="29" t="s">
        <v>17</v>
      </c>
      <c r="B12" s="5">
        <v>432</v>
      </c>
      <c r="C12" s="5">
        <v>481</v>
      </c>
      <c r="D12" s="5">
        <v>533</v>
      </c>
      <c r="E12" s="5">
        <f t="shared" si="0"/>
        <v>1014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1</v>
      </c>
      <c r="K12" s="6">
        <f t="shared" si="2"/>
        <v>1</v>
      </c>
      <c r="L12" s="6">
        <v>0</v>
      </c>
      <c r="M12" s="6">
        <v>0</v>
      </c>
      <c r="N12" s="6">
        <f t="shared" si="3"/>
        <v>0</v>
      </c>
      <c r="O12" s="6">
        <v>1</v>
      </c>
      <c r="P12" s="6">
        <v>0</v>
      </c>
      <c r="Q12" s="6">
        <f t="shared" si="4"/>
        <v>1</v>
      </c>
      <c r="R12" s="7">
        <v>0</v>
      </c>
      <c r="S12" s="7">
        <v>0</v>
      </c>
      <c r="T12" s="7">
        <f>SUM(R12+S12)</f>
        <v>0</v>
      </c>
      <c r="U12" s="8">
        <f t="shared" si="6"/>
        <v>-2</v>
      </c>
    </row>
    <row r="13" spans="1:21" ht="36.75" customHeight="1" thickBot="1" x14ac:dyDescent="0.2">
      <c r="A13" s="10" t="s">
        <v>20</v>
      </c>
      <c r="B13" s="11">
        <v>5102</v>
      </c>
      <c r="C13" s="11">
        <v>6424</v>
      </c>
      <c r="D13" s="11">
        <v>6697</v>
      </c>
      <c r="E13" s="5">
        <f t="shared" si="0"/>
        <v>13121</v>
      </c>
      <c r="F13" s="12">
        <v>0</v>
      </c>
      <c r="G13" s="12">
        <v>2</v>
      </c>
      <c r="H13" s="12">
        <f t="shared" si="1"/>
        <v>2</v>
      </c>
      <c r="I13" s="12">
        <v>6</v>
      </c>
      <c r="J13" s="12">
        <v>8</v>
      </c>
      <c r="K13" s="12">
        <f t="shared" si="2"/>
        <v>14</v>
      </c>
      <c r="L13" s="12">
        <v>8</v>
      </c>
      <c r="M13" s="12">
        <v>4</v>
      </c>
      <c r="N13" s="12">
        <f t="shared" si="3"/>
        <v>12</v>
      </c>
      <c r="O13" s="12">
        <v>7</v>
      </c>
      <c r="P13" s="12">
        <v>12</v>
      </c>
      <c r="Q13" s="12">
        <f t="shared" si="4"/>
        <v>19</v>
      </c>
      <c r="R13" s="13">
        <v>7</v>
      </c>
      <c r="S13" s="13">
        <v>1</v>
      </c>
      <c r="T13" s="7">
        <f t="shared" ref="T13" si="7">SUM(R13+S13)</f>
        <v>8</v>
      </c>
      <c r="U13" s="8">
        <f t="shared" si="6"/>
        <v>-11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77481</v>
      </c>
      <c r="C14" s="23">
        <f>SUM(C7:C13)</f>
        <v>85652</v>
      </c>
      <c r="D14" s="23">
        <f>SUM(D7:D13)</f>
        <v>86047</v>
      </c>
      <c r="E14" s="20">
        <f>C14+D14</f>
        <v>171699</v>
      </c>
      <c r="F14" s="20">
        <f>SUM(F7:F13)</f>
        <v>40</v>
      </c>
      <c r="G14" s="20">
        <f>SUM(G7:G13)</f>
        <v>35</v>
      </c>
      <c r="H14" s="20">
        <f t="shared" si="1"/>
        <v>75</v>
      </c>
      <c r="I14" s="20">
        <f t="shared" ref="I14:Q14" si="8">SUM(I7:I13)</f>
        <v>98</v>
      </c>
      <c r="J14" s="20">
        <f t="shared" si="8"/>
        <v>69</v>
      </c>
      <c r="K14" s="20">
        <f t="shared" si="8"/>
        <v>167</v>
      </c>
      <c r="L14" s="20">
        <f>SUM(L7:L13)</f>
        <v>168</v>
      </c>
      <c r="M14" s="20">
        <f t="shared" si="8"/>
        <v>115</v>
      </c>
      <c r="N14" s="20">
        <f>SUM(N7:N13)</f>
        <v>283</v>
      </c>
      <c r="O14" s="20">
        <f t="shared" si="8"/>
        <v>226</v>
      </c>
      <c r="P14" s="20">
        <f t="shared" si="8"/>
        <v>154</v>
      </c>
      <c r="Q14" s="20">
        <f t="shared" si="8"/>
        <v>380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-189</v>
      </c>
    </row>
    <row r="15" spans="1:21" ht="36.75" customHeight="1" thickTop="1" x14ac:dyDescent="0.15">
      <c r="A15" s="14" t="s">
        <v>19</v>
      </c>
      <c r="B15" s="25">
        <f>B14-B16</f>
        <v>-97</v>
      </c>
      <c r="C15" s="25">
        <f>C14-C16</f>
        <v>-116</v>
      </c>
      <c r="D15" s="25">
        <f>D14-D16</f>
        <v>-73</v>
      </c>
      <c r="E15" s="25">
        <f>C15+D15</f>
        <v>-189</v>
      </c>
      <c r="F15" s="36">
        <f>H14-K14</f>
        <v>-92</v>
      </c>
      <c r="G15" s="37"/>
      <c r="H15" s="37"/>
      <c r="I15" s="37"/>
      <c r="J15" s="37"/>
      <c r="K15" s="38"/>
      <c r="L15" s="36">
        <f>N14-Q14</f>
        <v>-97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77578</v>
      </c>
      <c r="C16" s="24">
        <v>85768</v>
      </c>
      <c r="D16" s="24">
        <v>86120</v>
      </c>
      <c r="E16" s="22">
        <v>171888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9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36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35"/>
    </row>
    <row r="7" spans="1:21" ht="36.75" customHeight="1" x14ac:dyDescent="0.15">
      <c r="A7" s="28" t="s">
        <v>13</v>
      </c>
      <c r="B7" s="5">
        <v>20492</v>
      </c>
      <c r="C7" s="5">
        <v>21308</v>
      </c>
      <c r="D7" s="5">
        <v>20783</v>
      </c>
      <c r="E7" s="5">
        <f t="shared" ref="E7:E13" si="0">SUM(C7:D7)</f>
        <v>42091</v>
      </c>
      <c r="F7" s="6">
        <v>12</v>
      </c>
      <c r="G7" s="6">
        <v>5</v>
      </c>
      <c r="H7" s="6">
        <f t="shared" ref="H7:H14" si="1">SUM(F7+G7)</f>
        <v>17</v>
      </c>
      <c r="I7" s="6">
        <v>37</v>
      </c>
      <c r="J7" s="6">
        <v>16</v>
      </c>
      <c r="K7" s="6">
        <f t="shared" ref="K7:K13" si="2">SUM(I7+J7)</f>
        <v>53</v>
      </c>
      <c r="L7" s="6">
        <v>38</v>
      </c>
      <c r="M7" s="6">
        <v>36</v>
      </c>
      <c r="N7" s="6">
        <f t="shared" ref="N7:N13" si="3">SUM(L7+M7)</f>
        <v>74</v>
      </c>
      <c r="O7" s="6">
        <v>59</v>
      </c>
      <c r="P7" s="6">
        <v>52</v>
      </c>
      <c r="Q7" s="6">
        <f t="shared" ref="Q7:Q13" si="4">SUM(O7+P7)</f>
        <v>111</v>
      </c>
      <c r="R7" s="7">
        <v>0</v>
      </c>
      <c r="S7" s="7">
        <v>-1</v>
      </c>
      <c r="T7" s="7">
        <f>SUM(R7+S7)</f>
        <v>-1</v>
      </c>
      <c r="U7" s="8">
        <f>H7-K7+N7-Q7+T7</f>
        <v>-74</v>
      </c>
    </row>
    <row r="8" spans="1:21" ht="36.75" customHeight="1" x14ac:dyDescent="0.15">
      <c r="A8" s="28" t="s">
        <v>25</v>
      </c>
      <c r="B8" s="5">
        <v>27999</v>
      </c>
      <c r="C8" s="5">
        <v>30589</v>
      </c>
      <c r="D8" s="5">
        <v>30557</v>
      </c>
      <c r="E8" s="5">
        <f t="shared" si="0"/>
        <v>61146</v>
      </c>
      <c r="F8" s="6">
        <v>18</v>
      </c>
      <c r="G8" s="6">
        <v>17</v>
      </c>
      <c r="H8" s="6">
        <f t="shared" si="1"/>
        <v>35</v>
      </c>
      <c r="I8" s="6">
        <v>32</v>
      </c>
      <c r="J8" s="6">
        <v>31</v>
      </c>
      <c r="K8" s="6">
        <f t="shared" si="2"/>
        <v>63</v>
      </c>
      <c r="L8" s="6">
        <v>48</v>
      </c>
      <c r="M8" s="6">
        <v>33</v>
      </c>
      <c r="N8" s="6">
        <f t="shared" si="3"/>
        <v>81</v>
      </c>
      <c r="O8" s="6">
        <v>56</v>
      </c>
      <c r="P8" s="6">
        <v>35</v>
      </c>
      <c r="Q8" s="6">
        <f t="shared" si="4"/>
        <v>91</v>
      </c>
      <c r="R8" s="7">
        <v>3</v>
      </c>
      <c r="S8" s="7">
        <v>-4</v>
      </c>
      <c r="T8" s="7">
        <f t="shared" ref="T8:T9" si="5">SUM(R8+S8)</f>
        <v>-1</v>
      </c>
      <c r="U8" s="8">
        <f>H8-K8+N8-Q8+T8</f>
        <v>-39</v>
      </c>
    </row>
    <row r="9" spans="1:21" ht="36.75" customHeight="1" x14ac:dyDescent="0.15">
      <c r="A9" s="28" t="s">
        <v>14</v>
      </c>
      <c r="B9" s="5">
        <v>10474</v>
      </c>
      <c r="C9" s="5">
        <v>11571</v>
      </c>
      <c r="D9" s="5">
        <v>11403</v>
      </c>
      <c r="E9" s="5">
        <f t="shared" si="0"/>
        <v>22974</v>
      </c>
      <c r="F9" s="6">
        <v>4</v>
      </c>
      <c r="G9" s="6">
        <v>4</v>
      </c>
      <c r="H9" s="6">
        <f t="shared" si="1"/>
        <v>8</v>
      </c>
      <c r="I9" s="6">
        <v>11</v>
      </c>
      <c r="J9" s="6">
        <v>12</v>
      </c>
      <c r="K9" s="6">
        <f t="shared" si="2"/>
        <v>23</v>
      </c>
      <c r="L9" s="6">
        <v>27</v>
      </c>
      <c r="M9" s="6">
        <v>10</v>
      </c>
      <c r="N9" s="6">
        <f t="shared" si="3"/>
        <v>37</v>
      </c>
      <c r="O9" s="6">
        <v>40</v>
      </c>
      <c r="P9" s="6">
        <v>30</v>
      </c>
      <c r="Q9" s="6">
        <f t="shared" si="4"/>
        <v>70</v>
      </c>
      <c r="R9" s="7">
        <v>0</v>
      </c>
      <c r="S9" s="7">
        <v>8</v>
      </c>
      <c r="T9" s="7">
        <f t="shared" si="5"/>
        <v>8</v>
      </c>
      <c r="U9" s="8">
        <f t="shared" ref="U9:U13" si="6">H9-K9+N9-Q9+T9</f>
        <v>-40</v>
      </c>
    </row>
    <row r="10" spans="1:21" ht="36.75" customHeight="1" x14ac:dyDescent="0.15">
      <c r="A10" s="28" t="s">
        <v>15</v>
      </c>
      <c r="B10" s="5">
        <v>9389</v>
      </c>
      <c r="C10" s="5">
        <v>10794</v>
      </c>
      <c r="D10" s="5">
        <v>11368</v>
      </c>
      <c r="E10" s="5">
        <f t="shared" si="0"/>
        <v>22162</v>
      </c>
      <c r="F10" s="6">
        <v>7</v>
      </c>
      <c r="G10" s="6">
        <v>6</v>
      </c>
      <c r="H10" s="6">
        <f t="shared" si="1"/>
        <v>13</v>
      </c>
      <c r="I10" s="6">
        <v>18</v>
      </c>
      <c r="J10" s="6">
        <v>13</v>
      </c>
      <c r="K10" s="6">
        <f t="shared" si="2"/>
        <v>31</v>
      </c>
      <c r="L10" s="6">
        <v>23</v>
      </c>
      <c r="M10" s="6">
        <v>11</v>
      </c>
      <c r="N10" s="6">
        <f t="shared" si="3"/>
        <v>34</v>
      </c>
      <c r="O10" s="6">
        <v>20</v>
      </c>
      <c r="P10" s="6">
        <v>21</v>
      </c>
      <c r="Q10" s="6">
        <f t="shared" si="4"/>
        <v>41</v>
      </c>
      <c r="R10" s="7">
        <v>-9</v>
      </c>
      <c r="S10" s="7">
        <v>-7</v>
      </c>
      <c r="T10" s="7">
        <f>SUM(R10+S10)</f>
        <v>-16</v>
      </c>
      <c r="U10" s="8">
        <f t="shared" si="6"/>
        <v>-41</v>
      </c>
    </row>
    <row r="11" spans="1:21" ht="36.75" customHeight="1" x14ac:dyDescent="0.15">
      <c r="A11" s="28" t="s">
        <v>16</v>
      </c>
      <c r="B11" s="5">
        <v>3687</v>
      </c>
      <c r="C11" s="5">
        <v>4602</v>
      </c>
      <c r="D11" s="5">
        <v>4765</v>
      </c>
      <c r="E11" s="5">
        <f t="shared" si="0"/>
        <v>9367</v>
      </c>
      <c r="F11" s="6">
        <v>0</v>
      </c>
      <c r="G11" s="6">
        <v>2</v>
      </c>
      <c r="H11" s="6">
        <f t="shared" si="1"/>
        <v>2</v>
      </c>
      <c r="I11" s="6">
        <v>5</v>
      </c>
      <c r="J11" s="6">
        <v>6</v>
      </c>
      <c r="K11" s="6">
        <f t="shared" si="2"/>
        <v>11</v>
      </c>
      <c r="L11" s="6">
        <v>6</v>
      </c>
      <c r="M11" s="6">
        <v>5</v>
      </c>
      <c r="N11" s="6">
        <f t="shared" si="3"/>
        <v>11</v>
      </c>
      <c r="O11" s="6">
        <v>4</v>
      </c>
      <c r="P11" s="6">
        <v>4</v>
      </c>
      <c r="Q11" s="6">
        <f t="shared" si="4"/>
        <v>8</v>
      </c>
      <c r="R11" s="7">
        <v>4</v>
      </c>
      <c r="S11" s="7">
        <v>7</v>
      </c>
      <c r="T11" s="7">
        <f>SUM(R11+S11)</f>
        <v>11</v>
      </c>
      <c r="U11" s="8">
        <f t="shared" si="6"/>
        <v>5</v>
      </c>
    </row>
    <row r="12" spans="1:21" ht="36.75" customHeight="1" x14ac:dyDescent="0.15">
      <c r="A12" s="28" t="s">
        <v>17</v>
      </c>
      <c r="B12" s="5">
        <v>433</v>
      </c>
      <c r="C12" s="5">
        <v>482</v>
      </c>
      <c r="D12" s="5">
        <v>534</v>
      </c>
      <c r="E12" s="5">
        <f t="shared" si="0"/>
        <v>1016</v>
      </c>
      <c r="F12" s="6">
        <v>0</v>
      </c>
      <c r="G12" s="6">
        <v>0</v>
      </c>
      <c r="H12" s="6">
        <f t="shared" si="1"/>
        <v>0</v>
      </c>
      <c r="I12" s="6">
        <v>3</v>
      </c>
      <c r="J12" s="6">
        <v>1</v>
      </c>
      <c r="K12" s="6">
        <f t="shared" si="2"/>
        <v>4</v>
      </c>
      <c r="L12" s="6">
        <v>2</v>
      </c>
      <c r="M12" s="6">
        <v>1</v>
      </c>
      <c r="N12" s="6">
        <f t="shared" si="3"/>
        <v>3</v>
      </c>
      <c r="O12" s="6">
        <v>0</v>
      </c>
      <c r="P12" s="6">
        <v>0</v>
      </c>
      <c r="Q12" s="6">
        <f t="shared" si="4"/>
        <v>0</v>
      </c>
      <c r="R12" s="7">
        <v>0</v>
      </c>
      <c r="S12" s="7">
        <v>0</v>
      </c>
      <c r="T12" s="7">
        <f>SUM(R12+S12)</f>
        <v>0</v>
      </c>
      <c r="U12" s="8">
        <f t="shared" si="6"/>
        <v>-1</v>
      </c>
    </row>
    <row r="13" spans="1:21" ht="36.75" customHeight="1" thickBot="1" x14ac:dyDescent="0.2">
      <c r="A13" s="10" t="s">
        <v>20</v>
      </c>
      <c r="B13" s="11">
        <v>5104</v>
      </c>
      <c r="C13" s="11">
        <v>6422</v>
      </c>
      <c r="D13" s="11">
        <v>6710</v>
      </c>
      <c r="E13" s="5">
        <f t="shared" si="0"/>
        <v>13132</v>
      </c>
      <c r="F13" s="12">
        <v>2</v>
      </c>
      <c r="G13" s="12">
        <v>3</v>
      </c>
      <c r="H13" s="12">
        <f t="shared" si="1"/>
        <v>5</v>
      </c>
      <c r="I13" s="12">
        <v>8</v>
      </c>
      <c r="J13" s="12">
        <v>5</v>
      </c>
      <c r="K13" s="12">
        <f t="shared" si="2"/>
        <v>13</v>
      </c>
      <c r="L13" s="12">
        <v>8</v>
      </c>
      <c r="M13" s="12">
        <v>8</v>
      </c>
      <c r="N13" s="12">
        <f t="shared" si="3"/>
        <v>16</v>
      </c>
      <c r="O13" s="12">
        <v>6</v>
      </c>
      <c r="P13" s="12">
        <v>12</v>
      </c>
      <c r="Q13" s="12">
        <f t="shared" si="4"/>
        <v>18</v>
      </c>
      <c r="R13" s="13">
        <v>2</v>
      </c>
      <c r="S13" s="13">
        <v>-3</v>
      </c>
      <c r="T13" s="7">
        <f t="shared" ref="T13" si="7">SUM(R13+S13)</f>
        <v>-1</v>
      </c>
      <c r="U13" s="8">
        <f t="shared" si="6"/>
        <v>-11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77578</v>
      </c>
      <c r="C14" s="23">
        <f>SUM(C7:C13)</f>
        <v>85768</v>
      </c>
      <c r="D14" s="23">
        <f>SUM(D7:D13)</f>
        <v>86120</v>
      </c>
      <c r="E14" s="20">
        <f>C14+D14</f>
        <v>171888</v>
      </c>
      <c r="F14" s="20">
        <f>SUM(F7:F13)</f>
        <v>43</v>
      </c>
      <c r="G14" s="20">
        <f>SUM(G7:G13)</f>
        <v>37</v>
      </c>
      <c r="H14" s="20">
        <f t="shared" si="1"/>
        <v>80</v>
      </c>
      <c r="I14" s="20">
        <f t="shared" ref="I14:Q14" si="8">SUM(I7:I13)</f>
        <v>114</v>
      </c>
      <c r="J14" s="20">
        <f t="shared" si="8"/>
        <v>84</v>
      </c>
      <c r="K14" s="20">
        <f t="shared" si="8"/>
        <v>198</v>
      </c>
      <c r="L14" s="20">
        <f>SUM(L7:L13)</f>
        <v>152</v>
      </c>
      <c r="M14" s="20">
        <f t="shared" si="8"/>
        <v>104</v>
      </c>
      <c r="N14" s="20">
        <f>SUM(N7:N13)</f>
        <v>256</v>
      </c>
      <c r="O14" s="20">
        <f t="shared" si="8"/>
        <v>185</v>
      </c>
      <c r="P14" s="20">
        <f t="shared" si="8"/>
        <v>154</v>
      </c>
      <c r="Q14" s="20">
        <f t="shared" si="8"/>
        <v>339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-201</v>
      </c>
    </row>
    <row r="15" spans="1:21" ht="36.75" customHeight="1" thickTop="1" x14ac:dyDescent="0.15">
      <c r="A15" s="14" t="s">
        <v>19</v>
      </c>
      <c r="B15" s="25">
        <f>B14-B16</f>
        <v>-81</v>
      </c>
      <c r="C15" s="25">
        <f>C14-C16</f>
        <v>-104</v>
      </c>
      <c r="D15" s="25">
        <f>D14-D16</f>
        <v>-97</v>
      </c>
      <c r="E15" s="25">
        <f>C15+D15</f>
        <v>-201</v>
      </c>
      <c r="F15" s="36">
        <f>H14-K14</f>
        <v>-118</v>
      </c>
      <c r="G15" s="37"/>
      <c r="H15" s="37"/>
      <c r="I15" s="37"/>
      <c r="J15" s="37"/>
      <c r="K15" s="38"/>
      <c r="L15" s="36">
        <f>N14-Q14</f>
        <v>-83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77659</v>
      </c>
      <c r="C16" s="24">
        <v>85872</v>
      </c>
      <c r="D16" s="24">
        <v>86217</v>
      </c>
      <c r="E16" s="22">
        <v>172089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9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35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35"/>
    </row>
    <row r="7" spans="1:21" ht="36.75" customHeight="1" x14ac:dyDescent="0.15">
      <c r="A7" s="26" t="s">
        <v>13</v>
      </c>
      <c r="B7" s="5">
        <v>20524</v>
      </c>
      <c r="C7" s="5">
        <v>21354</v>
      </c>
      <c r="D7" s="5">
        <v>20811</v>
      </c>
      <c r="E7" s="5">
        <f t="shared" ref="E7:E13" si="0">SUM(C7:D7)</f>
        <v>42165</v>
      </c>
      <c r="F7" s="6">
        <v>5</v>
      </c>
      <c r="G7" s="6">
        <v>5</v>
      </c>
      <c r="H7" s="6">
        <f t="shared" ref="H7:H14" si="1">SUM(F7+G7)</f>
        <v>10</v>
      </c>
      <c r="I7" s="6">
        <v>24</v>
      </c>
      <c r="J7" s="6">
        <v>21</v>
      </c>
      <c r="K7" s="6">
        <f t="shared" ref="K7:K13" si="2">SUM(I7+J7)</f>
        <v>45</v>
      </c>
      <c r="L7" s="6">
        <v>34</v>
      </c>
      <c r="M7" s="6">
        <v>23</v>
      </c>
      <c r="N7" s="6">
        <f t="shared" ref="N7:N13" si="3">SUM(L7+M7)</f>
        <v>57</v>
      </c>
      <c r="O7" s="6">
        <v>35</v>
      </c>
      <c r="P7" s="6">
        <v>32</v>
      </c>
      <c r="Q7" s="6">
        <f t="shared" ref="Q7:Q13" si="4">SUM(O7+P7)</f>
        <v>67</v>
      </c>
      <c r="R7" s="7">
        <v>-2</v>
      </c>
      <c r="S7" s="7">
        <v>-3</v>
      </c>
      <c r="T7" s="7">
        <f>SUM(R7+S7)</f>
        <v>-5</v>
      </c>
      <c r="U7" s="8">
        <f>H7-K7+N7-Q7+T7</f>
        <v>-50</v>
      </c>
    </row>
    <row r="8" spans="1:21" ht="36.75" customHeight="1" x14ac:dyDescent="0.15">
      <c r="A8" s="26" t="s">
        <v>25</v>
      </c>
      <c r="B8" s="5">
        <v>28017</v>
      </c>
      <c r="C8" s="5">
        <v>30608</v>
      </c>
      <c r="D8" s="5">
        <v>30577</v>
      </c>
      <c r="E8" s="5">
        <f t="shared" si="0"/>
        <v>61185</v>
      </c>
      <c r="F8" s="6">
        <v>10</v>
      </c>
      <c r="G8" s="6">
        <v>17</v>
      </c>
      <c r="H8" s="6">
        <f t="shared" si="1"/>
        <v>27</v>
      </c>
      <c r="I8" s="6">
        <v>30</v>
      </c>
      <c r="J8" s="6">
        <v>33</v>
      </c>
      <c r="K8" s="6">
        <f t="shared" si="2"/>
        <v>63</v>
      </c>
      <c r="L8" s="6">
        <v>38</v>
      </c>
      <c r="M8" s="6">
        <v>30</v>
      </c>
      <c r="N8" s="6">
        <f t="shared" si="3"/>
        <v>68</v>
      </c>
      <c r="O8" s="6">
        <v>57</v>
      </c>
      <c r="P8" s="6">
        <v>57</v>
      </c>
      <c r="Q8" s="6">
        <f t="shared" si="4"/>
        <v>114</v>
      </c>
      <c r="R8" s="7">
        <v>-2</v>
      </c>
      <c r="S8" s="7">
        <v>-6</v>
      </c>
      <c r="T8" s="7">
        <f t="shared" ref="T8:T9" si="5">SUM(R8+S8)</f>
        <v>-8</v>
      </c>
      <c r="U8" s="8">
        <f>H8-K8+N8-Q8+T8</f>
        <v>-90</v>
      </c>
    </row>
    <row r="9" spans="1:21" ht="36.75" customHeight="1" x14ac:dyDescent="0.15">
      <c r="A9" s="26" t="s">
        <v>14</v>
      </c>
      <c r="B9" s="5">
        <v>10492</v>
      </c>
      <c r="C9" s="5">
        <v>11591</v>
      </c>
      <c r="D9" s="5">
        <v>11423</v>
      </c>
      <c r="E9" s="5">
        <f t="shared" si="0"/>
        <v>23014</v>
      </c>
      <c r="F9" s="6">
        <v>3</v>
      </c>
      <c r="G9" s="6">
        <v>11</v>
      </c>
      <c r="H9" s="6">
        <f t="shared" si="1"/>
        <v>14</v>
      </c>
      <c r="I9" s="6">
        <v>14</v>
      </c>
      <c r="J9" s="6">
        <v>16</v>
      </c>
      <c r="K9" s="6">
        <f t="shared" si="2"/>
        <v>30</v>
      </c>
      <c r="L9" s="6">
        <v>19</v>
      </c>
      <c r="M9" s="6">
        <v>11</v>
      </c>
      <c r="N9" s="6">
        <f t="shared" si="3"/>
        <v>30</v>
      </c>
      <c r="O9" s="6">
        <v>28</v>
      </c>
      <c r="P9" s="6">
        <v>20</v>
      </c>
      <c r="Q9" s="6">
        <f t="shared" si="4"/>
        <v>48</v>
      </c>
      <c r="R9" s="7">
        <v>8</v>
      </c>
      <c r="S9" s="7">
        <v>13</v>
      </c>
      <c r="T9" s="7">
        <f t="shared" si="5"/>
        <v>21</v>
      </c>
      <c r="U9" s="8">
        <f t="shared" ref="U9:U13" si="6">H9-K9+N9-Q9+T9</f>
        <v>-13</v>
      </c>
    </row>
    <row r="10" spans="1:21" ht="36.75" customHeight="1" x14ac:dyDescent="0.15">
      <c r="A10" s="26" t="s">
        <v>15</v>
      </c>
      <c r="B10" s="5">
        <v>9399</v>
      </c>
      <c r="C10" s="5">
        <v>10811</v>
      </c>
      <c r="D10" s="5">
        <v>11392</v>
      </c>
      <c r="E10" s="5">
        <f t="shared" si="0"/>
        <v>22203</v>
      </c>
      <c r="F10" s="6">
        <v>5</v>
      </c>
      <c r="G10" s="6">
        <v>3</v>
      </c>
      <c r="H10" s="6">
        <f t="shared" si="1"/>
        <v>8</v>
      </c>
      <c r="I10" s="6">
        <v>15</v>
      </c>
      <c r="J10" s="6">
        <v>11</v>
      </c>
      <c r="K10" s="6">
        <f t="shared" si="2"/>
        <v>26</v>
      </c>
      <c r="L10" s="6">
        <v>27</v>
      </c>
      <c r="M10" s="6">
        <v>15</v>
      </c>
      <c r="N10" s="6">
        <f t="shared" si="3"/>
        <v>42</v>
      </c>
      <c r="O10" s="6">
        <v>25</v>
      </c>
      <c r="P10" s="6">
        <v>20</v>
      </c>
      <c r="Q10" s="6">
        <f t="shared" si="4"/>
        <v>45</v>
      </c>
      <c r="R10" s="7">
        <v>3</v>
      </c>
      <c r="S10" s="7">
        <v>4</v>
      </c>
      <c r="T10" s="7">
        <f>SUM(R10+S10)</f>
        <v>7</v>
      </c>
      <c r="U10" s="8">
        <f t="shared" si="6"/>
        <v>-14</v>
      </c>
    </row>
    <row r="11" spans="1:21" ht="36.75" customHeight="1" x14ac:dyDescent="0.15">
      <c r="A11" s="26" t="s">
        <v>16</v>
      </c>
      <c r="B11" s="5">
        <v>3683</v>
      </c>
      <c r="C11" s="5">
        <v>4601</v>
      </c>
      <c r="D11" s="5">
        <v>4761</v>
      </c>
      <c r="E11" s="5">
        <f t="shared" si="0"/>
        <v>9362</v>
      </c>
      <c r="F11" s="6">
        <v>3</v>
      </c>
      <c r="G11" s="6">
        <v>1</v>
      </c>
      <c r="H11" s="6">
        <f t="shared" si="1"/>
        <v>4</v>
      </c>
      <c r="I11" s="6">
        <v>7</v>
      </c>
      <c r="J11" s="6">
        <v>3</v>
      </c>
      <c r="K11" s="6">
        <f t="shared" si="2"/>
        <v>10</v>
      </c>
      <c r="L11" s="6">
        <v>10</v>
      </c>
      <c r="M11" s="6">
        <v>13</v>
      </c>
      <c r="N11" s="6">
        <f t="shared" si="3"/>
        <v>23</v>
      </c>
      <c r="O11" s="6">
        <v>5</v>
      </c>
      <c r="P11" s="6">
        <v>5</v>
      </c>
      <c r="Q11" s="6">
        <f t="shared" si="4"/>
        <v>10</v>
      </c>
      <c r="R11" s="7">
        <v>-3</v>
      </c>
      <c r="S11" s="7">
        <v>-2</v>
      </c>
      <c r="T11" s="7">
        <f>SUM(R11+S11)</f>
        <v>-5</v>
      </c>
      <c r="U11" s="8">
        <f t="shared" si="6"/>
        <v>2</v>
      </c>
    </row>
    <row r="12" spans="1:21" ht="36.75" customHeight="1" x14ac:dyDescent="0.15">
      <c r="A12" s="26" t="s">
        <v>17</v>
      </c>
      <c r="B12" s="5">
        <v>432</v>
      </c>
      <c r="C12" s="5">
        <v>483</v>
      </c>
      <c r="D12" s="5">
        <v>534</v>
      </c>
      <c r="E12" s="5">
        <f t="shared" si="0"/>
        <v>1017</v>
      </c>
      <c r="F12" s="6">
        <v>0</v>
      </c>
      <c r="G12" s="6">
        <v>0</v>
      </c>
      <c r="H12" s="6">
        <f t="shared" si="1"/>
        <v>0</v>
      </c>
      <c r="I12" s="6">
        <v>2</v>
      </c>
      <c r="J12" s="6"/>
      <c r="K12" s="6">
        <f t="shared" si="2"/>
        <v>2</v>
      </c>
      <c r="L12" s="6">
        <v>0</v>
      </c>
      <c r="M12" s="6">
        <v>0</v>
      </c>
      <c r="N12" s="6">
        <f t="shared" si="3"/>
        <v>0</v>
      </c>
      <c r="O12" s="6">
        <v>0</v>
      </c>
      <c r="P12" s="6">
        <v>2</v>
      </c>
      <c r="Q12" s="6">
        <f t="shared" si="4"/>
        <v>2</v>
      </c>
      <c r="R12" s="7">
        <v>0</v>
      </c>
      <c r="S12" s="7">
        <v>0</v>
      </c>
      <c r="T12" s="7">
        <f>SUM(R12+S12)</f>
        <v>0</v>
      </c>
      <c r="U12" s="8">
        <f t="shared" si="6"/>
        <v>-4</v>
      </c>
    </row>
    <row r="13" spans="1:21" ht="36.75" customHeight="1" thickBot="1" x14ac:dyDescent="0.2">
      <c r="A13" s="10" t="s">
        <v>20</v>
      </c>
      <c r="B13" s="11">
        <v>5112</v>
      </c>
      <c r="C13" s="11">
        <v>6424</v>
      </c>
      <c r="D13" s="11">
        <v>6719</v>
      </c>
      <c r="E13" s="5">
        <f t="shared" si="0"/>
        <v>13143</v>
      </c>
      <c r="F13" s="12">
        <v>2</v>
      </c>
      <c r="G13" s="12">
        <v>5</v>
      </c>
      <c r="H13" s="12">
        <f t="shared" si="1"/>
        <v>7</v>
      </c>
      <c r="I13" s="12">
        <v>7</v>
      </c>
      <c r="J13" s="12">
        <v>6</v>
      </c>
      <c r="K13" s="12">
        <f t="shared" si="2"/>
        <v>13</v>
      </c>
      <c r="L13" s="12">
        <v>1</v>
      </c>
      <c r="M13" s="12">
        <v>6</v>
      </c>
      <c r="N13" s="12">
        <f t="shared" si="3"/>
        <v>7</v>
      </c>
      <c r="O13" s="12">
        <v>13</v>
      </c>
      <c r="P13" s="12">
        <v>19</v>
      </c>
      <c r="Q13" s="12">
        <f t="shared" si="4"/>
        <v>32</v>
      </c>
      <c r="R13" s="13">
        <v>-4</v>
      </c>
      <c r="S13" s="13">
        <v>-6</v>
      </c>
      <c r="T13" s="7">
        <f t="shared" ref="T13" si="7">SUM(R13+S13)</f>
        <v>-10</v>
      </c>
      <c r="U13" s="8">
        <f t="shared" si="6"/>
        <v>-41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77659</v>
      </c>
      <c r="C14" s="23">
        <f>SUM(C7:C13)</f>
        <v>85872</v>
      </c>
      <c r="D14" s="23">
        <f>SUM(D7:D13)</f>
        <v>86217</v>
      </c>
      <c r="E14" s="20">
        <f>C14+D14</f>
        <v>172089</v>
      </c>
      <c r="F14" s="20">
        <f>SUM(F7:F13)</f>
        <v>28</v>
      </c>
      <c r="G14" s="20">
        <f>SUM(G7:G13)</f>
        <v>42</v>
      </c>
      <c r="H14" s="20">
        <f t="shared" si="1"/>
        <v>70</v>
      </c>
      <c r="I14" s="20">
        <f t="shared" ref="I14:Q14" si="8">SUM(I7:I13)</f>
        <v>99</v>
      </c>
      <c r="J14" s="20">
        <f t="shared" si="8"/>
        <v>90</v>
      </c>
      <c r="K14" s="20">
        <f t="shared" si="8"/>
        <v>189</v>
      </c>
      <c r="L14" s="20">
        <f>SUM(L7:L13)</f>
        <v>129</v>
      </c>
      <c r="M14" s="20">
        <f t="shared" si="8"/>
        <v>98</v>
      </c>
      <c r="N14" s="20">
        <f>SUM(N7:N13)</f>
        <v>227</v>
      </c>
      <c r="O14" s="20">
        <f t="shared" si="8"/>
        <v>163</v>
      </c>
      <c r="P14" s="20">
        <f t="shared" si="8"/>
        <v>155</v>
      </c>
      <c r="Q14" s="20">
        <f t="shared" si="8"/>
        <v>318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-210</v>
      </c>
    </row>
    <row r="15" spans="1:21" ht="36.75" customHeight="1" thickTop="1" x14ac:dyDescent="0.15">
      <c r="A15" s="14" t="s">
        <v>19</v>
      </c>
      <c r="B15" s="25">
        <f>B14-B16</f>
        <v>-69</v>
      </c>
      <c r="C15" s="25">
        <f>C14-C16</f>
        <v>-105</v>
      </c>
      <c r="D15" s="25">
        <f>D14-D16</f>
        <v>-105</v>
      </c>
      <c r="E15" s="25">
        <f>C15+D15</f>
        <v>-210</v>
      </c>
      <c r="F15" s="36">
        <f>H14-K14</f>
        <v>-119</v>
      </c>
      <c r="G15" s="37"/>
      <c r="H15" s="37"/>
      <c r="I15" s="37"/>
      <c r="J15" s="37"/>
      <c r="K15" s="38"/>
      <c r="L15" s="36">
        <f>N14-Q14</f>
        <v>-91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77728</v>
      </c>
      <c r="C16" s="24">
        <v>85977</v>
      </c>
      <c r="D16" s="24">
        <v>86322</v>
      </c>
      <c r="E16" s="22">
        <v>172299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G16:U19"/>
    <mergeCell ref="F15:K15"/>
    <mergeCell ref="L15:Q15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7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34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20543</v>
      </c>
      <c r="C7" s="5">
        <v>21376</v>
      </c>
      <c r="D7" s="5">
        <v>20839</v>
      </c>
      <c r="E7" s="5">
        <f t="shared" ref="E7:E13" si="0">SUM(C7:D7)</f>
        <v>42215</v>
      </c>
      <c r="F7" s="6">
        <v>6</v>
      </c>
      <c r="G7" s="6">
        <v>6</v>
      </c>
      <c r="H7" s="6">
        <f t="shared" ref="H7:H13" si="1">SUM(F7+G7)</f>
        <v>12</v>
      </c>
      <c r="I7" s="6">
        <v>28</v>
      </c>
      <c r="J7" s="6">
        <v>23</v>
      </c>
      <c r="K7" s="6">
        <f t="shared" ref="K7:K13" si="2">SUM(I7+J7)</f>
        <v>51</v>
      </c>
      <c r="L7" s="6">
        <v>25</v>
      </c>
      <c r="M7" s="6">
        <v>23</v>
      </c>
      <c r="N7" s="6">
        <f t="shared" ref="N7:N13" si="3">SUM(L7+M7)</f>
        <v>48</v>
      </c>
      <c r="O7" s="6">
        <v>49</v>
      </c>
      <c r="P7" s="6">
        <v>39</v>
      </c>
      <c r="Q7" s="6">
        <f t="shared" ref="Q7:Q13" si="4">SUM(O7+P7)</f>
        <v>88</v>
      </c>
      <c r="R7" s="7">
        <v>-5</v>
      </c>
      <c r="S7" s="7">
        <v>6</v>
      </c>
      <c r="T7" s="7">
        <f>SUM(R7+S7)</f>
        <v>1</v>
      </c>
      <c r="U7" s="8">
        <f>H7-K7+N7-Q7+T7</f>
        <v>-78</v>
      </c>
    </row>
    <row r="8" spans="1:21" ht="36.75" customHeight="1" x14ac:dyDescent="0.15">
      <c r="A8" s="27" t="s">
        <v>25</v>
      </c>
      <c r="B8" s="5">
        <v>28045</v>
      </c>
      <c r="C8" s="5">
        <v>30649</v>
      </c>
      <c r="D8" s="5">
        <v>30626</v>
      </c>
      <c r="E8" s="5">
        <f t="shared" si="0"/>
        <v>61275</v>
      </c>
      <c r="F8" s="6">
        <v>15</v>
      </c>
      <c r="G8" s="6">
        <v>8</v>
      </c>
      <c r="H8" s="6">
        <f t="shared" si="1"/>
        <v>23</v>
      </c>
      <c r="I8" s="6">
        <v>27</v>
      </c>
      <c r="J8" s="6">
        <v>29</v>
      </c>
      <c r="K8" s="6">
        <f t="shared" si="2"/>
        <v>56</v>
      </c>
      <c r="L8" s="6">
        <v>55</v>
      </c>
      <c r="M8" s="6">
        <v>38</v>
      </c>
      <c r="N8" s="6">
        <f t="shared" si="3"/>
        <v>93</v>
      </c>
      <c r="O8" s="6">
        <v>84</v>
      </c>
      <c r="P8" s="6">
        <v>50</v>
      </c>
      <c r="Q8" s="6">
        <f t="shared" si="4"/>
        <v>134</v>
      </c>
      <c r="R8" s="7">
        <v>12</v>
      </c>
      <c r="S8" s="7">
        <v>-1</v>
      </c>
      <c r="T8" s="7">
        <f t="shared" ref="T8:T9" si="5">SUM(R8+S8)</f>
        <v>11</v>
      </c>
      <c r="U8" s="8">
        <f>H8-K8+N8-Q8+T8</f>
        <v>-63</v>
      </c>
    </row>
    <row r="9" spans="1:21" ht="36.75" customHeight="1" x14ac:dyDescent="0.15">
      <c r="A9" s="27" t="s">
        <v>14</v>
      </c>
      <c r="B9" s="5">
        <v>10497</v>
      </c>
      <c r="C9" s="5">
        <v>11603</v>
      </c>
      <c r="D9" s="5">
        <v>11424</v>
      </c>
      <c r="E9" s="5">
        <f t="shared" si="0"/>
        <v>23027</v>
      </c>
      <c r="F9" s="6">
        <v>8</v>
      </c>
      <c r="G9" s="6">
        <v>4</v>
      </c>
      <c r="H9" s="6">
        <f t="shared" si="1"/>
        <v>12</v>
      </c>
      <c r="I9" s="6">
        <v>9</v>
      </c>
      <c r="J9" s="6">
        <v>10</v>
      </c>
      <c r="K9" s="6">
        <f t="shared" si="2"/>
        <v>19</v>
      </c>
      <c r="L9" s="6">
        <v>37</v>
      </c>
      <c r="M9" s="6">
        <v>16</v>
      </c>
      <c r="N9" s="6">
        <f t="shared" si="3"/>
        <v>53</v>
      </c>
      <c r="O9" s="6">
        <v>31</v>
      </c>
      <c r="P9" s="6">
        <v>22</v>
      </c>
      <c r="Q9" s="6">
        <f t="shared" si="4"/>
        <v>53</v>
      </c>
      <c r="R9" s="7">
        <v>-7</v>
      </c>
      <c r="S9" s="7">
        <v>-5</v>
      </c>
      <c r="T9" s="7">
        <f t="shared" si="5"/>
        <v>-12</v>
      </c>
      <c r="U9" s="8">
        <f t="shared" ref="U9:U13" si="6">H9-K9+N9-Q9+T9</f>
        <v>-19</v>
      </c>
    </row>
    <row r="10" spans="1:21" ht="36.75" customHeight="1" x14ac:dyDescent="0.15">
      <c r="A10" s="27" t="s">
        <v>15</v>
      </c>
      <c r="B10" s="5">
        <v>9397</v>
      </c>
      <c r="C10" s="5">
        <v>10816</v>
      </c>
      <c r="D10" s="5">
        <v>11401</v>
      </c>
      <c r="E10" s="5">
        <f t="shared" si="0"/>
        <v>22217</v>
      </c>
      <c r="F10" s="6">
        <v>1</v>
      </c>
      <c r="G10" s="6">
        <v>3</v>
      </c>
      <c r="H10" s="6">
        <f t="shared" si="1"/>
        <v>4</v>
      </c>
      <c r="I10" s="6">
        <v>12</v>
      </c>
      <c r="J10" s="6">
        <v>7</v>
      </c>
      <c r="K10" s="6">
        <f t="shared" si="2"/>
        <v>19</v>
      </c>
      <c r="L10" s="6">
        <v>13</v>
      </c>
      <c r="M10" s="6">
        <v>15</v>
      </c>
      <c r="N10" s="6">
        <f t="shared" si="3"/>
        <v>28</v>
      </c>
      <c r="O10" s="6">
        <v>27</v>
      </c>
      <c r="P10" s="6">
        <v>16</v>
      </c>
      <c r="Q10" s="6">
        <f t="shared" si="4"/>
        <v>43</v>
      </c>
      <c r="R10" s="7">
        <v>2</v>
      </c>
      <c r="S10" s="7">
        <v>-5</v>
      </c>
      <c r="T10" s="7">
        <f>SUM(R10+S10)</f>
        <v>-3</v>
      </c>
      <c r="U10" s="8">
        <f t="shared" si="6"/>
        <v>-33</v>
      </c>
    </row>
    <row r="11" spans="1:21" ht="36.75" customHeight="1" x14ac:dyDescent="0.15">
      <c r="A11" s="27" t="s">
        <v>16</v>
      </c>
      <c r="B11" s="5">
        <v>3688</v>
      </c>
      <c r="C11" s="5">
        <v>4603</v>
      </c>
      <c r="D11" s="5">
        <v>4757</v>
      </c>
      <c r="E11" s="5">
        <f t="shared" si="0"/>
        <v>9360</v>
      </c>
      <c r="F11" s="6">
        <v>3</v>
      </c>
      <c r="G11" s="6">
        <v>1</v>
      </c>
      <c r="H11" s="6">
        <f t="shared" si="1"/>
        <v>4</v>
      </c>
      <c r="I11" s="6">
        <v>2</v>
      </c>
      <c r="J11" s="6">
        <v>4</v>
      </c>
      <c r="K11" s="6">
        <f t="shared" si="2"/>
        <v>6</v>
      </c>
      <c r="L11" s="6">
        <v>14</v>
      </c>
      <c r="M11" s="6">
        <v>6</v>
      </c>
      <c r="N11" s="6">
        <f t="shared" si="3"/>
        <v>20</v>
      </c>
      <c r="O11" s="6">
        <v>8</v>
      </c>
      <c r="P11" s="6">
        <v>4</v>
      </c>
      <c r="Q11" s="6">
        <f t="shared" si="4"/>
        <v>12</v>
      </c>
      <c r="R11" s="7">
        <v>2</v>
      </c>
      <c r="S11" s="7">
        <v>4</v>
      </c>
      <c r="T11" s="7">
        <f>SUM(R11+S11)</f>
        <v>6</v>
      </c>
      <c r="U11" s="8">
        <f t="shared" si="6"/>
        <v>12</v>
      </c>
    </row>
    <row r="12" spans="1:21" ht="36.75" customHeight="1" x14ac:dyDescent="0.15">
      <c r="A12" s="27" t="s">
        <v>17</v>
      </c>
      <c r="B12" s="5">
        <v>433</v>
      </c>
      <c r="C12" s="5">
        <v>485</v>
      </c>
      <c r="D12" s="5">
        <v>536</v>
      </c>
      <c r="E12" s="5">
        <f t="shared" si="0"/>
        <v>1021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4</v>
      </c>
      <c r="K12" s="6">
        <f t="shared" si="2"/>
        <v>4</v>
      </c>
      <c r="L12" s="6">
        <v>0</v>
      </c>
      <c r="M12" s="6">
        <v>1</v>
      </c>
      <c r="N12" s="6">
        <f t="shared" si="3"/>
        <v>1</v>
      </c>
      <c r="O12" s="6">
        <v>1</v>
      </c>
      <c r="P12" s="6">
        <v>0</v>
      </c>
      <c r="Q12" s="6">
        <f t="shared" si="4"/>
        <v>1</v>
      </c>
      <c r="R12" s="7">
        <v>0</v>
      </c>
      <c r="S12" s="7">
        <v>1</v>
      </c>
      <c r="T12" s="7">
        <f>SUM(R12+S12)</f>
        <v>1</v>
      </c>
      <c r="U12" s="8">
        <f t="shared" si="6"/>
        <v>-3</v>
      </c>
    </row>
    <row r="13" spans="1:21" ht="36.75" customHeight="1" thickBot="1" x14ac:dyDescent="0.2">
      <c r="A13" s="10" t="s">
        <v>20</v>
      </c>
      <c r="B13" s="11">
        <v>5125</v>
      </c>
      <c r="C13" s="11">
        <v>6445</v>
      </c>
      <c r="D13" s="11">
        <v>6739</v>
      </c>
      <c r="E13" s="5">
        <f t="shared" si="0"/>
        <v>13184</v>
      </c>
      <c r="F13" s="12">
        <v>6</v>
      </c>
      <c r="G13" s="12">
        <v>4</v>
      </c>
      <c r="H13" s="12">
        <f t="shared" si="1"/>
        <v>10</v>
      </c>
      <c r="I13" s="12">
        <v>2</v>
      </c>
      <c r="J13" s="12">
        <v>4</v>
      </c>
      <c r="K13" s="12">
        <f t="shared" si="2"/>
        <v>6</v>
      </c>
      <c r="L13" s="12">
        <v>7</v>
      </c>
      <c r="M13" s="12">
        <v>4</v>
      </c>
      <c r="N13" s="12">
        <f t="shared" si="3"/>
        <v>11</v>
      </c>
      <c r="O13" s="12">
        <v>6</v>
      </c>
      <c r="P13" s="12">
        <v>6</v>
      </c>
      <c r="Q13" s="12">
        <f t="shared" si="4"/>
        <v>12</v>
      </c>
      <c r="R13" s="13">
        <v>-4</v>
      </c>
      <c r="S13" s="13">
        <v>0</v>
      </c>
      <c r="T13" s="7">
        <f t="shared" ref="T13" si="7">SUM(R13+S13)</f>
        <v>-4</v>
      </c>
      <c r="U13" s="8">
        <f t="shared" si="6"/>
        <v>-1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77728</v>
      </c>
      <c r="C14" s="23">
        <f>SUM(C7:C13)</f>
        <v>85977</v>
      </c>
      <c r="D14" s="23">
        <f>SUM(D7:D13)</f>
        <v>86322</v>
      </c>
      <c r="E14" s="20">
        <f>C14+D14</f>
        <v>172299</v>
      </c>
      <c r="F14" s="20">
        <f>SUM(F7:F13)</f>
        <v>39</v>
      </c>
      <c r="G14" s="20">
        <f>SUM(G7:G13)</f>
        <v>26</v>
      </c>
      <c r="H14" s="20">
        <f t="shared" ref="H14" si="8">SUM(F14+G14)</f>
        <v>65</v>
      </c>
      <c r="I14" s="20">
        <f t="shared" ref="I14:Q14" si="9">SUM(I7:I13)</f>
        <v>80</v>
      </c>
      <c r="J14" s="20">
        <f t="shared" si="9"/>
        <v>81</v>
      </c>
      <c r="K14" s="20">
        <f t="shared" si="9"/>
        <v>161</v>
      </c>
      <c r="L14" s="20">
        <f>SUM(L7:L13)</f>
        <v>151</v>
      </c>
      <c r="M14" s="20">
        <f t="shared" si="9"/>
        <v>103</v>
      </c>
      <c r="N14" s="20">
        <f>SUM(N7:N13)</f>
        <v>254</v>
      </c>
      <c r="O14" s="20">
        <f t="shared" si="9"/>
        <v>206</v>
      </c>
      <c r="P14" s="20">
        <f t="shared" si="9"/>
        <v>137</v>
      </c>
      <c r="Q14" s="20">
        <f t="shared" si="9"/>
        <v>343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-185</v>
      </c>
    </row>
    <row r="15" spans="1:21" ht="36.75" customHeight="1" thickTop="1" x14ac:dyDescent="0.15">
      <c r="A15" s="14" t="s">
        <v>19</v>
      </c>
      <c r="B15" s="25">
        <f>B14-B16</f>
        <v>-40</v>
      </c>
      <c r="C15" s="25">
        <f>C14-C16</f>
        <v>-96</v>
      </c>
      <c r="D15" s="25">
        <f>D14-D16</f>
        <v>-89</v>
      </c>
      <c r="E15" s="25">
        <f>C15+D15</f>
        <v>-185</v>
      </c>
      <c r="F15" s="36">
        <f>H14-K14</f>
        <v>-96</v>
      </c>
      <c r="G15" s="37"/>
      <c r="H15" s="37"/>
      <c r="I15" s="37"/>
      <c r="J15" s="37"/>
      <c r="K15" s="38"/>
      <c r="L15" s="36">
        <f>N14-Q14</f>
        <v>-89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77768</v>
      </c>
      <c r="C16" s="24">
        <v>86073</v>
      </c>
      <c r="D16" s="24">
        <v>86411</v>
      </c>
      <c r="E16" s="22">
        <v>172484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9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3" spans="1:21" x14ac:dyDescent="0.15">
      <c r="Q3" s="3"/>
      <c r="U3" s="4" t="s">
        <v>33</v>
      </c>
    </row>
    <row r="4" spans="1:21" x14ac:dyDescent="0.15">
      <c r="A4" s="33"/>
      <c r="B4" s="33" t="s">
        <v>0</v>
      </c>
      <c r="C4" s="33" t="s">
        <v>22</v>
      </c>
      <c r="D4" s="33"/>
      <c r="E4" s="33"/>
      <c r="F4" s="33" t="s">
        <v>1</v>
      </c>
      <c r="G4" s="33"/>
      <c r="H4" s="33"/>
      <c r="I4" s="33"/>
      <c r="J4" s="33"/>
      <c r="K4" s="33"/>
      <c r="L4" s="33" t="s">
        <v>2</v>
      </c>
      <c r="M4" s="33"/>
      <c r="N4" s="33"/>
      <c r="O4" s="33"/>
      <c r="P4" s="33"/>
      <c r="Q4" s="33"/>
      <c r="R4" s="33" t="s">
        <v>3</v>
      </c>
      <c r="S4" s="33"/>
      <c r="T4" s="33"/>
      <c r="U4" s="34" t="s">
        <v>24</v>
      </c>
    </row>
    <row r="5" spans="1:21" x14ac:dyDescent="0.15">
      <c r="A5" s="33"/>
      <c r="B5" s="33"/>
      <c r="C5" s="33"/>
      <c r="D5" s="33"/>
      <c r="E5" s="33"/>
      <c r="F5" s="33" t="s">
        <v>4</v>
      </c>
      <c r="G5" s="33"/>
      <c r="H5" s="33"/>
      <c r="I5" s="33" t="s">
        <v>5</v>
      </c>
      <c r="J5" s="33"/>
      <c r="K5" s="33"/>
      <c r="L5" s="33" t="s">
        <v>6</v>
      </c>
      <c r="M5" s="33"/>
      <c r="N5" s="33"/>
      <c r="O5" s="33" t="s">
        <v>7</v>
      </c>
      <c r="P5" s="33"/>
      <c r="Q5" s="33"/>
      <c r="R5" s="33" t="s">
        <v>8</v>
      </c>
      <c r="S5" s="33"/>
      <c r="T5" s="33"/>
      <c r="U5" s="35"/>
    </row>
    <row r="6" spans="1:21" x14ac:dyDescent="0.15">
      <c r="A6" s="33"/>
      <c r="B6" s="33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35"/>
    </row>
    <row r="7" spans="1:21" ht="36.75" customHeight="1" x14ac:dyDescent="0.15">
      <c r="A7" s="27" t="s">
        <v>13</v>
      </c>
      <c r="B7" s="5">
        <v>20584</v>
      </c>
      <c r="C7" s="5">
        <v>21427</v>
      </c>
      <c r="D7" s="5">
        <v>20866</v>
      </c>
      <c r="E7" s="5">
        <f t="shared" ref="E7:E13" si="0">SUM(C7:D7)</f>
        <v>42293</v>
      </c>
      <c r="F7" s="6">
        <v>10</v>
      </c>
      <c r="G7" s="6">
        <v>11</v>
      </c>
      <c r="H7" s="6">
        <f t="shared" ref="H7:H13" si="1">SUM(F7+G7)</f>
        <v>21</v>
      </c>
      <c r="I7" s="6">
        <v>18</v>
      </c>
      <c r="J7" s="6">
        <v>20</v>
      </c>
      <c r="K7" s="6">
        <f t="shared" ref="K7:K13" si="2">SUM(I7+J7)</f>
        <v>38</v>
      </c>
      <c r="L7" s="6">
        <v>28</v>
      </c>
      <c r="M7" s="6">
        <v>26</v>
      </c>
      <c r="N7" s="6">
        <f t="shared" ref="N7:N13" si="3">SUM(L7+M7)</f>
        <v>54</v>
      </c>
      <c r="O7" s="6">
        <v>54</v>
      </c>
      <c r="P7" s="6">
        <v>18</v>
      </c>
      <c r="Q7" s="6">
        <f t="shared" ref="Q7:Q13" si="4">SUM(O7+P7)</f>
        <v>72</v>
      </c>
      <c r="R7" s="7">
        <v>0</v>
      </c>
      <c r="S7" s="7">
        <v>12</v>
      </c>
      <c r="T7" s="7">
        <f>SUM(R7+S7)</f>
        <v>12</v>
      </c>
      <c r="U7" s="8">
        <f>H7-K7+N7-Q7+T7</f>
        <v>-23</v>
      </c>
    </row>
    <row r="8" spans="1:21" ht="36.75" customHeight="1" x14ac:dyDescent="0.15">
      <c r="A8" s="27" t="s">
        <v>25</v>
      </c>
      <c r="B8" s="5">
        <v>28061</v>
      </c>
      <c r="C8" s="5">
        <v>30678</v>
      </c>
      <c r="D8" s="5">
        <v>30660</v>
      </c>
      <c r="E8" s="5">
        <f t="shared" si="0"/>
        <v>61338</v>
      </c>
      <c r="F8" s="6">
        <v>15</v>
      </c>
      <c r="G8" s="6">
        <v>13</v>
      </c>
      <c r="H8" s="6">
        <f t="shared" si="1"/>
        <v>28</v>
      </c>
      <c r="I8" s="6">
        <v>22</v>
      </c>
      <c r="J8" s="6">
        <v>32</v>
      </c>
      <c r="K8" s="6">
        <f t="shared" si="2"/>
        <v>54</v>
      </c>
      <c r="L8" s="6">
        <v>50</v>
      </c>
      <c r="M8" s="6">
        <v>40</v>
      </c>
      <c r="N8" s="6">
        <f t="shared" si="3"/>
        <v>90</v>
      </c>
      <c r="O8" s="6">
        <v>67</v>
      </c>
      <c r="P8" s="6">
        <v>50</v>
      </c>
      <c r="Q8" s="6">
        <f t="shared" si="4"/>
        <v>117</v>
      </c>
      <c r="R8" s="7">
        <v>5</v>
      </c>
      <c r="S8" s="7">
        <v>4</v>
      </c>
      <c r="T8" s="7">
        <f t="shared" ref="T8:T9" si="5">SUM(R8+S8)</f>
        <v>9</v>
      </c>
      <c r="U8" s="8">
        <f>H8-K8+N8-Q8+T8</f>
        <v>-44</v>
      </c>
    </row>
    <row r="9" spans="1:21" ht="36.75" customHeight="1" x14ac:dyDescent="0.15">
      <c r="A9" s="27" t="s">
        <v>14</v>
      </c>
      <c r="B9" s="5">
        <v>10494</v>
      </c>
      <c r="C9" s="5">
        <v>11605</v>
      </c>
      <c r="D9" s="5">
        <v>11441</v>
      </c>
      <c r="E9" s="5">
        <f t="shared" si="0"/>
        <v>23046</v>
      </c>
      <c r="F9" s="6">
        <v>3</v>
      </c>
      <c r="G9" s="6">
        <v>3</v>
      </c>
      <c r="H9" s="6">
        <f t="shared" si="1"/>
        <v>6</v>
      </c>
      <c r="I9" s="6">
        <v>15</v>
      </c>
      <c r="J9" s="6">
        <v>14</v>
      </c>
      <c r="K9" s="6">
        <f t="shared" si="2"/>
        <v>29</v>
      </c>
      <c r="L9" s="6">
        <v>22</v>
      </c>
      <c r="M9" s="6">
        <v>18</v>
      </c>
      <c r="N9" s="6">
        <f t="shared" si="3"/>
        <v>40</v>
      </c>
      <c r="O9" s="6">
        <v>26</v>
      </c>
      <c r="P9" s="6">
        <v>18</v>
      </c>
      <c r="Q9" s="6">
        <f t="shared" si="4"/>
        <v>44</v>
      </c>
      <c r="R9" s="7">
        <v>-1</v>
      </c>
      <c r="S9" s="7">
        <v>-6</v>
      </c>
      <c r="T9" s="7">
        <f t="shared" si="5"/>
        <v>-7</v>
      </c>
      <c r="U9" s="8">
        <f t="shared" ref="U9:U13" si="6">H9-K9+N9-Q9+T9</f>
        <v>-34</v>
      </c>
    </row>
    <row r="10" spans="1:21" ht="36.75" customHeight="1" x14ac:dyDescent="0.15">
      <c r="A10" s="27" t="s">
        <v>15</v>
      </c>
      <c r="B10" s="5">
        <v>9397</v>
      </c>
      <c r="C10" s="5">
        <v>10839</v>
      </c>
      <c r="D10" s="5">
        <v>11411</v>
      </c>
      <c r="E10" s="5">
        <f t="shared" si="0"/>
        <v>22250</v>
      </c>
      <c r="F10" s="6">
        <v>6</v>
      </c>
      <c r="G10" s="6">
        <v>1</v>
      </c>
      <c r="H10" s="6">
        <f t="shared" si="1"/>
        <v>7</v>
      </c>
      <c r="I10" s="6">
        <v>11</v>
      </c>
      <c r="J10" s="6">
        <v>6</v>
      </c>
      <c r="K10" s="6">
        <f t="shared" si="2"/>
        <v>17</v>
      </c>
      <c r="L10" s="6">
        <v>16</v>
      </c>
      <c r="M10" s="6">
        <v>17</v>
      </c>
      <c r="N10" s="6">
        <f t="shared" si="3"/>
        <v>33</v>
      </c>
      <c r="O10" s="6">
        <v>20</v>
      </c>
      <c r="P10" s="6">
        <v>20</v>
      </c>
      <c r="Q10" s="6">
        <f t="shared" si="4"/>
        <v>40</v>
      </c>
      <c r="R10" s="7">
        <v>-4</v>
      </c>
      <c r="S10" s="7">
        <v>-11</v>
      </c>
      <c r="T10" s="7">
        <f>SUM(R10+S10)</f>
        <v>-15</v>
      </c>
      <c r="U10" s="8">
        <f t="shared" si="6"/>
        <v>-32</v>
      </c>
    </row>
    <row r="11" spans="1:21" ht="36.75" customHeight="1" x14ac:dyDescent="0.15">
      <c r="A11" s="27" t="s">
        <v>16</v>
      </c>
      <c r="B11" s="5">
        <v>3674</v>
      </c>
      <c r="C11" s="5">
        <v>4594</v>
      </c>
      <c r="D11" s="5">
        <v>4754</v>
      </c>
      <c r="E11" s="5">
        <f t="shared" si="0"/>
        <v>9348</v>
      </c>
      <c r="F11" s="6">
        <v>0</v>
      </c>
      <c r="G11" s="6">
        <v>1</v>
      </c>
      <c r="H11" s="6">
        <f t="shared" si="1"/>
        <v>1</v>
      </c>
      <c r="I11" s="6">
        <v>4</v>
      </c>
      <c r="J11" s="6">
        <v>1</v>
      </c>
      <c r="K11" s="6">
        <f t="shared" si="2"/>
        <v>5</v>
      </c>
      <c r="L11" s="6">
        <v>9</v>
      </c>
      <c r="M11" s="6">
        <v>11</v>
      </c>
      <c r="N11" s="6">
        <f t="shared" si="3"/>
        <v>20</v>
      </c>
      <c r="O11" s="6">
        <v>7</v>
      </c>
      <c r="P11" s="6">
        <v>4</v>
      </c>
      <c r="Q11" s="6">
        <f t="shared" si="4"/>
        <v>11</v>
      </c>
      <c r="R11" s="7">
        <v>1</v>
      </c>
      <c r="S11" s="7">
        <v>3</v>
      </c>
      <c r="T11" s="7">
        <f>SUM(R11+S11)</f>
        <v>4</v>
      </c>
      <c r="U11" s="8">
        <f t="shared" si="6"/>
        <v>9</v>
      </c>
    </row>
    <row r="12" spans="1:21" ht="36.75" customHeight="1" x14ac:dyDescent="0.15">
      <c r="A12" s="27" t="s">
        <v>17</v>
      </c>
      <c r="B12" s="5">
        <v>434</v>
      </c>
      <c r="C12" s="5">
        <v>486</v>
      </c>
      <c r="D12" s="5">
        <v>538</v>
      </c>
      <c r="E12" s="5">
        <f t="shared" si="0"/>
        <v>1024</v>
      </c>
      <c r="F12" s="6">
        <v>0</v>
      </c>
      <c r="G12" s="6">
        <v>0</v>
      </c>
      <c r="H12" s="6">
        <f t="shared" si="1"/>
        <v>0</v>
      </c>
      <c r="I12" s="6">
        <v>0</v>
      </c>
      <c r="J12" s="6">
        <v>1</v>
      </c>
      <c r="K12" s="6">
        <f t="shared" si="2"/>
        <v>1</v>
      </c>
      <c r="L12" s="6">
        <v>0</v>
      </c>
      <c r="M12" s="6">
        <v>2</v>
      </c>
      <c r="N12" s="6">
        <f t="shared" si="3"/>
        <v>2</v>
      </c>
      <c r="O12" s="6">
        <v>1</v>
      </c>
      <c r="P12" s="6">
        <v>2</v>
      </c>
      <c r="Q12" s="6">
        <f t="shared" si="4"/>
        <v>3</v>
      </c>
      <c r="R12" s="7">
        <v>0</v>
      </c>
      <c r="S12" s="7">
        <v>0</v>
      </c>
      <c r="T12" s="7">
        <f>SUM(R12+S12)</f>
        <v>0</v>
      </c>
      <c r="U12" s="8">
        <f t="shared" si="6"/>
        <v>-2</v>
      </c>
    </row>
    <row r="13" spans="1:21" ht="36.75" customHeight="1" thickBot="1" x14ac:dyDescent="0.2">
      <c r="A13" s="10" t="s">
        <v>20</v>
      </c>
      <c r="B13" s="11">
        <v>5124</v>
      </c>
      <c r="C13" s="11">
        <v>6444</v>
      </c>
      <c r="D13" s="11">
        <v>6741</v>
      </c>
      <c r="E13" s="5">
        <f t="shared" si="0"/>
        <v>13185</v>
      </c>
      <c r="F13" s="12">
        <v>1</v>
      </c>
      <c r="G13" s="12">
        <v>3</v>
      </c>
      <c r="H13" s="12">
        <f t="shared" si="1"/>
        <v>4</v>
      </c>
      <c r="I13" s="12">
        <v>5</v>
      </c>
      <c r="J13" s="12">
        <v>5</v>
      </c>
      <c r="K13" s="12">
        <f t="shared" si="2"/>
        <v>10</v>
      </c>
      <c r="L13" s="12">
        <v>12</v>
      </c>
      <c r="M13" s="12">
        <v>7</v>
      </c>
      <c r="N13" s="12">
        <f t="shared" si="3"/>
        <v>19</v>
      </c>
      <c r="O13" s="12">
        <v>10</v>
      </c>
      <c r="P13" s="12">
        <v>12</v>
      </c>
      <c r="Q13" s="12">
        <f t="shared" si="4"/>
        <v>22</v>
      </c>
      <c r="R13" s="13">
        <v>-1</v>
      </c>
      <c r="S13" s="13">
        <v>-2</v>
      </c>
      <c r="T13" s="7">
        <f t="shared" ref="T13" si="7">SUM(R13+S13)</f>
        <v>-3</v>
      </c>
      <c r="U13" s="8">
        <f t="shared" si="6"/>
        <v>-12</v>
      </c>
    </row>
    <row r="14" spans="1:21" s="15" customFormat="1" ht="36.75" customHeight="1" thickTop="1" thickBot="1" x14ac:dyDescent="0.2">
      <c r="A14" s="19" t="s">
        <v>18</v>
      </c>
      <c r="B14" s="20">
        <f>SUM(B7:B13)</f>
        <v>77768</v>
      </c>
      <c r="C14" s="23">
        <f>SUM(C7:C13)</f>
        <v>86073</v>
      </c>
      <c r="D14" s="23">
        <f>SUM(D7:D13)</f>
        <v>86411</v>
      </c>
      <c r="E14" s="20">
        <f>C14+D14</f>
        <v>172484</v>
      </c>
      <c r="F14" s="20">
        <f>SUM(F7:F13)</f>
        <v>35</v>
      </c>
      <c r="G14" s="20">
        <f>SUM(G7:G13)</f>
        <v>32</v>
      </c>
      <c r="H14" s="20">
        <f t="shared" ref="H14" si="8">SUM(F14+G14)</f>
        <v>67</v>
      </c>
      <c r="I14" s="20">
        <f t="shared" ref="I14:Q14" si="9">SUM(I7:I13)</f>
        <v>75</v>
      </c>
      <c r="J14" s="20">
        <f t="shared" si="9"/>
        <v>79</v>
      </c>
      <c r="K14" s="20">
        <f t="shared" si="9"/>
        <v>154</v>
      </c>
      <c r="L14" s="20">
        <f>SUM(L7:L13)</f>
        <v>137</v>
      </c>
      <c r="M14" s="20">
        <f t="shared" si="9"/>
        <v>121</v>
      </c>
      <c r="N14" s="20">
        <f>SUM(N7:N13)</f>
        <v>258</v>
      </c>
      <c r="O14" s="20">
        <f t="shared" si="9"/>
        <v>185</v>
      </c>
      <c r="P14" s="20">
        <f t="shared" si="9"/>
        <v>124</v>
      </c>
      <c r="Q14" s="20">
        <f t="shared" si="9"/>
        <v>309</v>
      </c>
      <c r="R14" s="20">
        <f>SUM(R7:R13)</f>
        <v>0</v>
      </c>
      <c r="S14" s="20">
        <f>SUM(S7:S13)</f>
        <v>0</v>
      </c>
      <c r="T14" s="20">
        <f>SUM(T7:T13)</f>
        <v>0</v>
      </c>
      <c r="U14" s="21">
        <f>SUM(U7:U13)</f>
        <v>-138</v>
      </c>
    </row>
    <row r="15" spans="1:21" ht="36.75" customHeight="1" thickTop="1" x14ac:dyDescent="0.15">
      <c r="A15" s="14" t="s">
        <v>19</v>
      </c>
      <c r="B15" s="25">
        <f>B14-B16</f>
        <v>-36</v>
      </c>
      <c r="C15" s="25">
        <f>C14-C16</f>
        <v>-88</v>
      </c>
      <c r="D15" s="25">
        <f>D14-D16</f>
        <v>-50</v>
      </c>
      <c r="E15" s="25">
        <f>C15+D15</f>
        <v>-138</v>
      </c>
      <c r="F15" s="36">
        <f>H14-K14</f>
        <v>-87</v>
      </c>
      <c r="G15" s="37"/>
      <c r="H15" s="37"/>
      <c r="I15" s="37"/>
      <c r="J15" s="37"/>
      <c r="K15" s="38"/>
      <c r="L15" s="36">
        <f>N14-Q14</f>
        <v>-51</v>
      </c>
      <c r="M15" s="37"/>
      <c r="N15" s="37"/>
      <c r="O15" s="37"/>
      <c r="P15" s="37"/>
      <c r="Q15" s="38"/>
      <c r="R15" s="16"/>
      <c r="S15" s="17" t="s">
        <v>23</v>
      </c>
      <c r="T15" s="17"/>
      <c r="U15" s="18"/>
    </row>
    <row r="16" spans="1:21" ht="36.75" customHeight="1" x14ac:dyDescent="0.15">
      <c r="A16" s="9" t="s">
        <v>21</v>
      </c>
      <c r="B16" s="22">
        <v>77804</v>
      </c>
      <c r="C16" s="24">
        <v>86161</v>
      </c>
      <c r="D16" s="24">
        <v>86461</v>
      </c>
      <c r="E16" s="22">
        <v>172622</v>
      </c>
      <c r="G16" s="39" t="s">
        <v>39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15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15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15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15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R3人口動態</vt:lpstr>
      <vt:lpstr>R3人口動態（管内別）</vt:lpstr>
      <vt:lpstr>R4.1.1</vt:lpstr>
      <vt:lpstr>R3.12.1</vt:lpstr>
      <vt:lpstr>R3.11.1</vt:lpstr>
      <vt:lpstr>R3.10.1</vt:lpstr>
      <vt:lpstr>R3.9.1</vt:lpstr>
      <vt:lpstr>R3.8.1</vt:lpstr>
      <vt:lpstr>R3.7.1</vt:lpstr>
      <vt:lpstr>R3.6.1</vt:lpstr>
      <vt:lpstr>R3.5.1</vt:lpstr>
      <vt:lpstr>R3.4.1</vt:lpstr>
      <vt:lpstr>R3.3.1</vt:lpstr>
      <vt:lpstr>R3.2.1</vt:lpstr>
      <vt:lpstr>R3.1.1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2022-05-28T04:34:15Z</cp:lastPrinted>
  <dcterms:created xsi:type="dcterms:W3CDTF">2005-01-07T01:44:50Z</dcterms:created>
  <dcterms:modified xsi:type="dcterms:W3CDTF">2022-06-01T08:05:18Z</dcterms:modified>
</cp:coreProperties>
</file>