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2\日立市の世帯数と常住人口\R0405 【最終】R02国調確報ベース（管内別更新）\"/>
    </mc:Choice>
  </mc:AlternateContent>
  <bookViews>
    <workbookView xWindow="240" yWindow="180" windowWidth="14700" windowHeight="7005" tabRatio="619" activeTab="5"/>
  </bookViews>
  <sheets>
    <sheet name="R2人口動態" sheetId="194" r:id="rId1"/>
    <sheet name="R2人口動態（管内別）" sheetId="195" r:id="rId2"/>
    <sheet name="R3.1.1" sheetId="196" r:id="rId3"/>
    <sheet name="R2.12.1" sheetId="193" r:id="rId4"/>
    <sheet name="R2.11.1" sheetId="192" r:id="rId5"/>
    <sheet name="R2.10.1" sheetId="191" r:id="rId6"/>
    <sheet name="R2.9.1" sheetId="182" r:id="rId7"/>
    <sheet name="R2.8.1" sheetId="183" r:id="rId8"/>
    <sheet name="R2.7.1" sheetId="184" r:id="rId9"/>
    <sheet name="R2.6.1" sheetId="185" r:id="rId10"/>
    <sheet name="R2.5.1" sheetId="186" r:id="rId11"/>
    <sheet name="R2.4.1" sheetId="187" r:id="rId12"/>
    <sheet name="R2.3.1" sheetId="188" r:id="rId13"/>
    <sheet name="R2.2.1" sheetId="189" r:id="rId14"/>
    <sheet name="R2.1.1" sheetId="190" r:id="rId15"/>
  </sheets>
  <calcPr calcId="162913"/>
</workbook>
</file>

<file path=xl/calcChain.xml><?xml version="1.0" encoding="utf-8"?>
<calcChain xmlns="http://schemas.openxmlformats.org/spreadsheetml/2006/main">
  <c r="S14" i="196" l="1"/>
  <c r="R14" i="196"/>
  <c r="P14" i="196"/>
  <c r="O14" i="196"/>
  <c r="M14" i="196"/>
  <c r="L14" i="196"/>
  <c r="J14" i="196"/>
  <c r="I14" i="196"/>
  <c r="G14" i="196"/>
  <c r="F14" i="196"/>
  <c r="H14" i="196" s="1"/>
  <c r="F15" i="196" s="1"/>
  <c r="D14" i="196"/>
  <c r="D15" i="196" s="1"/>
  <c r="C14" i="196"/>
  <c r="C15" i="196" s="1"/>
  <c r="E15" i="196" s="1"/>
  <c r="B14" i="196"/>
  <c r="B15" i="196" s="1"/>
  <c r="T13" i="196"/>
  <c r="Q13" i="196"/>
  <c r="N13" i="196"/>
  <c r="K13" i="196"/>
  <c r="H13" i="196"/>
  <c r="U13" i="196" s="1"/>
  <c r="E13" i="196"/>
  <c r="T12" i="196"/>
  <c r="Q12" i="196"/>
  <c r="N12" i="196"/>
  <c r="K12" i="196"/>
  <c r="U12" i="196" s="1"/>
  <c r="H12" i="196"/>
  <c r="E12" i="196"/>
  <c r="T11" i="196"/>
  <c r="Q11" i="196"/>
  <c r="N11" i="196"/>
  <c r="K11" i="196"/>
  <c r="H11" i="196"/>
  <c r="U11" i="196" s="1"/>
  <c r="E11" i="196"/>
  <c r="T10" i="196"/>
  <c r="Q10" i="196"/>
  <c r="N10" i="196"/>
  <c r="K10" i="196"/>
  <c r="U10" i="196" s="1"/>
  <c r="H10" i="196"/>
  <c r="E10" i="196"/>
  <c r="T9" i="196"/>
  <c r="Q9" i="196"/>
  <c r="N9" i="196"/>
  <c r="K9" i="196"/>
  <c r="H9" i="196"/>
  <c r="U9" i="196" s="1"/>
  <c r="E9" i="196"/>
  <c r="T8" i="196"/>
  <c r="Q8" i="196"/>
  <c r="N8" i="196"/>
  <c r="K8" i="196"/>
  <c r="U8" i="196" s="1"/>
  <c r="H8" i="196"/>
  <c r="E8" i="196"/>
  <c r="T7" i="196"/>
  <c r="T14" i="196" s="1"/>
  <c r="Q7" i="196"/>
  <c r="Q14" i="196" s="1"/>
  <c r="N7" i="196"/>
  <c r="N14" i="196" s="1"/>
  <c r="L15" i="196" s="1"/>
  <c r="K7" i="196"/>
  <c r="K14" i="196" s="1"/>
  <c r="H7" i="196"/>
  <c r="U7" i="196" s="1"/>
  <c r="U14" i="196" s="1"/>
  <c r="E7" i="196"/>
  <c r="E14" i="196" l="1"/>
  <c r="U13" i="195" l="1"/>
  <c r="T13" i="195"/>
  <c r="S13" i="195"/>
  <c r="R13" i="195"/>
  <c r="Q13" i="195"/>
  <c r="P13" i="195"/>
  <c r="O13" i="195"/>
  <c r="N13" i="195"/>
  <c r="M13" i="195"/>
  <c r="L13" i="195"/>
  <c r="K13" i="195"/>
  <c r="J13" i="195"/>
  <c r="I13" i="195"/>
  <c r="H13" i="195"/>
  <c r="G13" i="195"/>
  <c r="F13" i="195"/>
  <c r="E13" i="195"/>
  <c r="D13" i="195"/>
  <c r="C13" i="195"/>
  <c r="B13" i="195"/>
  <c r="N18" i="194"/>
  <c r="M18" i="194"/>
  <c r="L18" i="194"/>
  <c r="K18" i="194"/>
  <c r="J18" i="194"/>
  <c r="I18" i="194"/>
  <c r="G18" i="194"/>
  <c r="F18" i="194"/>
  <c r="E18" i="194"/>
  <c r="D18" i="194"/>
  <c r="C18" i="194"/>
  <c r="B18" i="194"/>
  <c r="O17" i="194"/>
  <c r="H17" i="194"/>
  <c r="P17" i="194" s="1"/>
  <c r="O16" i="194"/>
  <c r="H16" i="194"/>
  <c r="P16" i="194" s="1"/>
  <c r="O15" i="194"/>
  <c r="H15" i="194"/>
  <c r="P15" i="194" s="1"/>
  <c r="O14" i="194"/>
  <c r="H14" i="194"/>
  <c r="P14" i="194" s="1"/>
  <c r="O13" i="194"/>
  <c r="H13" i="194"/>
  <c r="P13" i="194" s="1"/>
  <c r="O12" i="194"/>
  <c r="H12" i="194"/>
  <c r="P12" i="194" s="1"/>
  <c r="O11" i="194"/>
  <c r="H11" i="194"/>
  <c r="P11" i="194" s="1"/>
  <c r="O10" i="194"/>
  <c r="H10" i="194"/>
  <c r="P10" i="194" s="1"/>
  <c r="O9" i="194"/>
  <c r="H9" i="194"/>
  <c r="P9" i="194" s="1"/>
  <c r="O8" i="194"/>
  <c r="H8" i="194"/>
  <c r="P8" i="194" s="1"/>
  <c r="O7" i="194"/>
  <c r="H7" i="194"/>
  <c r="P7" i="194" s="1"/>
  <c r="O6" i="194"/>
  <c r="O18" i="194" s="1"/>
  <c r="H6" i="194"/>
  <c r="H18" i="194" s="1"/>
  <c r="P6" i="194" l="1"/>
  <c r="P18" i="194" s="1"/>
  <c r="T13" i="193"/>
  <c r="Q13" i="193"/>
  <c r="N13" i="193"/>
  <c r="K13" i="193"/>
  <c r="H13" i="193"/>
  <c r="U13" i="193" s="1"/>
  <c r="E13" i="193"/>
  <c r="T12" i="193"/>
  <c r="Q12" i="193"/>
  <c r="N12" i="193"/>
  <c r="K12" i="193"/>
  <c r="H12" i="193"/>
  <c r="U12" i="193" s="1"/>
  <c r="E12" i="193"/>
  <c r="T11" i="193"/>
  <c r="Q11" i="193"/>
  <c r="N11" i="193"/>
  <c r="K11" i="193"/>
  <c r="H11" i="193"/>
  <c r="U11" i="193" s="1"/>
  <c r="E11" i="193"/>
  <c r="T10" i="193"/>
  <c r="Q10" i="193"/>
  <c r="N10" i="193"/>
  <c r="K10" i="193"/>
  <c r="H10" i="193"/>
  <c r="U10" i="193" s="1"/>
  <c r="E10" i="193"/>
  <c r="T9" i="193"/>
  <c r="Q9" i="193"/>
  <c r="N9" i="193"/>
  <c r="K9" i="193"/>
  <c r="H9" i="193"/>
  <c r="U9" i="193" s="1"/>
  <c r="E9" i="193"/>
  <c r="T8" i="193"/>
  <c r="Q8" i="193"/>
  <c r="N8" i="193"/>
  <c r="K8" i="193"/>
  <c r="H8" i="193"/>
  <c r="U8" i="193" s="1"/>
  <c r="E8" i="193"/>
  <c r="T7" i="193"/>
  <c r="Q7" i="193"/>
  <c r="N7" i="193"/>
  <c r="K7" i="193"/>
  <c r="H7" i="193"/>
  <c r="U7" i="193" s="1"/>
  <c r="U14" i="193" s="1"/>
  <c r="E7" i="193"/>
  <c r="S14" i="193"/>
  <c r="R14" i="193"/>
  <c r="P14" i="193"/>
  <c r="O14" i="193"/>
  <c r="M14" i="193"/>
  <c r="L14" i="193"/>
  <c r="J14" i="193"/>
  <c r="I14" i="193"/>
  <c r="G14" i="193"/>
  <c r="F14" i="193"/>
  <c r="H14" i="193" s="1"/>
  <c r="D14" i="193"/>
  <c r="D15" i="193" s="1"/>
  <c r="C14" i="193"/>
  <c r="C15" i="193" s="1"/>
  <c r="B14" i="193"/>
  <c r="B15" i="193" s="1"/>
  <c r="T14" i="193"/>
  <c r="Q14" i="193"/>
  <c r="N14" i="193"/>
  <c r="L15" i="193" s="1"/>
  <c r="K14" i="193"/>
  <c r="E15" i="193" l="1"/>
  <c r="F15" i="193"/>
  <c r="E14" i="193"/>
  <c r="T13" i="192" l="1"/>
  <c r="Q13" i="192"/>
  <c r="N13" i="192"/>
  <c r="K13" i="192"/>
  <c r="H13" i="192"/>
  <c r="E13" i="192"/>
  <c r="T12" i="192"/>
  <c r="Q12" i="192"/>
  <c r="N12" i="192"/>
  <c r="K12" i="192"/>
  <c r="H12" i="192"/>
  <c r="E12" i="192"/>
  <c r="T11" i="192"/>
  <c r="Q11" i="192"/>
  <c r="N11" i="192"/>
  <c r="K11" i="192"/>
  <c r="H11" i="192"/>
  <c r="E11" i="192"/>
  <c r="T10" i="192"/>
  <c r="Q10" i="192"/>
  <c r="N10" i="192"/>
  <c r="K10" i="192"/>
  <c r="H10" i="192"/>
  <c r="E10" i="192"/>
  <c r="T9" i="192"/>
  <c r="Q9" i="192"/>
  <c r="N9" i="192"/>
  <c r="K9" i="192"/>
  <c r="H9" i="192"/>
  <c r="E9" i="192"/>
  <c r="T8" i="192"/>
  <c r="Q8" i="192"/>
  <c r="N8" i="192"/>
  <c r="K8" i="192"/>
  <c r="H8" i="192"/>
  <c r="E8" i="192"/>
  <c r="T7" i="192"/>
  <c r="Q7" i="192"/>
  <c r="Q14" i="192" s="1"/>
  <c r="N7" i="192"/>
  <c r="K7" i="192"/>
  <c r="K14" i="192" s="1"/>
  <c r="H7" i="192"/>
  <c r="E7" i="192"/>
  <c r="S14" i="192"/>
  <c r="R14" i="192"/>
  <c r="P14" i="192"/>
  <c r="O14" i="192"/>
  <c r="M14" i="192"/>
  <c r="L14" i="192"/>
  <c r="J14" i="192"/>
  <c r="I14" i="192"/>
  <c r="G14" i="192"/>
  <c r="F14" i="192"/>
  <c r="D14" i="192"/>
  <c r="D15" i="192" s="1"/>
  <c r="C14" i="192"/>
  <c r="C15" i="192" s="1"/>
  <c r="B14" i="192"/>
  <c r="B15" i="192" s="1"/>
  <c r="T14" i="192"/>
  <c r="N14" i="192"/>
  <c r="E15" i="192" l="1"/>
  <c r="L15" i="192"/>
  <c r="U7" i="192"/>
  <c r="U14" i="192" s="1"/>
  <c r="U8" i="192"/>
  <c r="U9" i="192"/>
  <c r="U10" i="192"/>
  <c r="U11" i="192"/>
  <c r="U12" i="192"/>
  <c r="U13" i="192"/>
  <c r="H14" i="192"/>
  <c r="F15" i="192" s="1"/>
  <c r="E14" i="192"/>
  <c r="T13" i="191"/>
  <c r="Q13" i="191"/>
  <c r="N13" i="191"/>
  <c r="K13" i="191"/>
  <c r="H13" i="191"/>
  <c r="E13" i="191"/>
  <c r="T12" i="191"/>
  <c r="Q12" i="191"/>
  <c r="N12" i="191"/>
  <c r="K12" i="191"/>
  <c r="U12" i="191" s="1"/>
  <c r="H12" i="191"/>
  <c r="E12" i="191"/>
  <c r="T11" i="191"/>
  <c r="Q11" i="191"/>
  <c r="N11" i="191"/>
  <c r="K11" i="191"/>
  <c r="H11" i="191"/>
  <c r="E11" i="191"/>
  <c r="T10" i="191"/>
  <c r="Q10" i="191"/>
  <c r="N10" i="191"/>
  <c r="K10" i="191"/>
  <c r="U10" i="191" s="1"/>
  <c r="H10" i="191"/>
  <c r="E10" i="191"/>
  <c r="T9" i="191"/>
  <c r="Q9" i="191"/>
  <c r="N9" i="191"/>
  <c r="K9" i="191"/>
  <c r="H9" i="191"/>
  <c r="E9" i="191"/>
  <c r="T8" i="191"/>
  <c r="Q8" i="191"/>
  <c r="N8" i="191"/>
  <c r="K8" i="191"/>
  <c r="U8" i="191" s="1"/>
  <c r="H8" i="191"/>
  <c r="E8" i="191"/>
  <c r="T7" i="191"/>
  <c r="Q7" i="191"/>
  <c r="Q14" i="191" s="1"/>
  <c r="N7" i="191"/>
  <c r="K7" i="191"/>
  <c r="K14" i="191" s="1"/>
  <c r="H7" i="191"/>
  <c r="E7" i="191"/>
  <c r="S14" i="191"/>
  <c r="R14" i="191"/>
  <c r="P14" i="191"/>
  <c r="O14" i="191"/>
  <c r="M14" i="191"/>
  <c r="L14" i="191"/>
  <c r="J14" i="191"/>
  <c r="I14" i="191"/>
  <c r="G14" i="191"/>
  <c r="F14" i="191"/>
  <c r="D14" i="191"/>
  <c r="D15" i="191" s="1"/>
  <c r="C14" i="191"/>
  <c r="C15" i="191" s="1"/>
  <c r="B14" i="191"/>
  <c r="B15" i="191" s="1"/>
  <c r="T14" i="191"/>
  <c r="N14" i="191"/>
  <c r="U7" i="191" l="1"/>
  <c r="U14" i="191" s="1"/>
  <c r="U9" i="191"/>
  <c r="U11" i="191"/>
  <c r="U13" i="191"/>
  <c r="L15" i="191"/>
  <c r="E15" i="191"/>
  <c r="H14" i="191"/>
  <c r="F15" i="191" s="1"/>
  <c r="E14" i="191"/>
  <c r="E7" i="182"/>
  <c r="H7" i="182"/>
  <c r="K7" i="182"/>
  <c r="N7" i="182"/>
  <c r="Q7" i="182"/>
  <c r="E8" i="182"/>
  <c r="H8" i="182"/>
  <c r="K8" i="182"/>
  <c r="N8" i="182"/>
  <c r="Q8" i="182"/>
  <c r="E9" i="182"/>
  <c r="H9" i="182"/>
  <c r="K9" i="182"/>
  <c r="N9" i="182"/>
  <c r="Q9" i="182"/>
  <c r="E10" i="182"/>
  <c r="H10" i="182"/>
  <c r="K10" i="182"/>
  <c r="N10" i="182"/>
  <c r="Q10" i="182"/>
  <c r="E7" i="190" l="1"/>
  <c r="H7" i="190"/>
  <c r="K7" i="190"/>
  <c r="N7" i="190"/>
  <c r="Q7" i="190"/>
  <c r="T7" i="190"/>
  <c r="T14" i="190" s="1"/>
  <c r="E8" i="190"/>
  <c r="H8" i="190"/>
  <c r="K8" i="190"/>
  <c r="N8" i="190"/>
  <c r="Q8" i="190"/>
  <c r="T8" i="190"/>
  <c r="U8" i="190"/>
  <c r="E9" i="190"/>
  <c r="H9" i="190"/>
  <c r="K9" i="190"/>
  <c r="N9" i="190"/>
  <c r="Q9" i="190"/>
  <c r="T9" i="190"/>
  <c r="E10" i="190"/>
  <c r="H10" i="190"/>
  <c r="K10" i="190"/>
  <c r="N10" i="190"/>
  <c r="Q10" i="190"/>
  <c r="T10" i="190"/>
  <c r="U10" i="190"/>
  <c r="E11" i="190"/>
  <c r="H11" i="190"/>
  <c r="K11" i="190"/>
  <c r="N11" i="190"/>
  <c r="Q11" i="190"/>
  <c r="T11" i="190"/>
  <c r="E12" i="190"/>
  <c r="H12" i="190"/>
  <c r="K12" i="190"/>
  <c r="N12" i="190"/>
  <c r="Q12" i="190"/>
  <c r="T12" i="190"/>
  <c r="U12" i="190"/>
  <c r="E13" i="190"/>
  <c r="H13" i="190"/>
  <c r="K13" i="190"/>
  <c r="N13" i="190"/>
  <c r="Q13" i="190"/>
  <c r="T13" i="190"/>
  <c r="B14" i="190"/>
  <c r="C14" i="190"/>
  <c r="D14" i="190"/>
  <c r="E14" i="190" s="1"/>
  <c r="F14" i="190"/>
  <c r="G14" i="190"/>
  <c r="H14" i="190"/>
  <c r="I14" i="190"/>
  <c r="J14" i="190"/>
  <c r="L14" i="190"/>
  <c r="M14" i="190"/>
  <c r="N14" i="190"/>
  <c r="O14" i="190"/>
  <c r="P14" i="190"/>
  <c r="R14" i="190"/>
  <c r="S14" i="190"/>
  <c r="B15" i="190"/>
  <c r="C15" i="190"/>
  <c r="D15" i="190"/>
  <c r="E15" i="190" s="1"/>
  <c r="E7" i="189"/>
  <c r="H7" i="189"/>
  <c r="K7" i="189"/>
  <c r="N7" i="189"/>
  <c r="Q7" i="189"/>
  <c r="Q14" i="189" s="1"/>
  <c r="T7" i="189"/>
  <c r="U7" i="189"/>
  <c r="E8" i="189"/>
  <c r="H8" i="189"/>
  <c r="K8" i="189"/>
  <c r="N8" i="189"/>
  <c r="Q8" i="189"/>
  <c r="T8" i="189"/>
  <c r="E9" i="189"/>
  <c r="H9" i="189"/>
  <c r="K9" i="189"/>
  <c r="N9" i="189"/>
  <c r="Q9" i="189"/>
  <c r="T9" i="189"/>
  <c r="U9" i="189"/>
  <c r="E10" i="189"/>
  <c r="H10" i="189"/>
  <c r="K10" i="189"/>
  <c r="N10" i="189"/>
  <c r="Q10" i="189"/>
  <c r="T10" i="189"/>
  <c r="E11" i="189"/>
  <c r="H11" i="189"/>
  <c r="K11" i="189"/>
  <c r="N11" i="189"/>
  <c r="Q11" i="189"/>
  <c r="T11" i="189"/>
  <c r="U11" i="189"/>
  <c r="E12" i="189"/>
  <c r="H12" i="189"/>
  <c r="K12" i="189"/>
  <c r="N12" i="189"/>
  <c r="Q12" i="189"/>
  <c r="T12" i="189"/>
  <c r="E13" i="189"/>
  <c r="H13" i="189"/>
  <c r="K13" i="189"/>
  <c r="N13" i="189"/>
  <c r="Q13" i="189"/>
  <c r="T13" i="189"/>
  <c r="U13" i="189"/>
  <c r="B14" i="189"/>
  <c r="C14" i="189"/>
  <c r="D14" i="189"/>
  <c r="E14" i="189"/>
  <c r="F14" i="189"/>
  <c r="G14" i="189"/>
  <c r="H14" i="189" s="1"/>
  <c r="I14" i="189"/>
  <c r="J14" i="189"/>
  <c r="K14" i="189"/>
  <c r="L14" i="189"/>
  <c r="M14" i="189"/>
  <c r="O14" i="189"/>
  <c r="P14" i="189"/>
  <c r="R14" i="189"/>
  <c r="S14" i="189"/>
  <c r="B15" i="189"/>
  <c r="C15" i="189"/>
  <c r="D15" i="189"/>
  <c r="E15" i="189"/>
  <c r="E7" i="188"/>
  <c r="H7" i="188"/>
  <c r="K7" i="188"/>
  <c r="N7" i="188"/>
  <c r="Q7" i="188"/>
  <c r="T7" i="188"/>
  <c r="E8" i="188"/>
  <c r="H8" i="188"/>
  <c r="K8" i="188"/>
  <c r="N8" i="188"/>
  <c r="Q8" i="188"/>
  <c r="T8" i="188"/>
  <c r="U8" i="188"/>
  <c r="E9" i="188"/>
  <c r="H9" i="188"/>
  <c r="K9" i="188"/>
  <c r="N9" i="188"/>
  <c r="N14" i="188" s="1"/>
  <c r="Q9" i="188"/>
  <c r="T9" i="188"/>
  <c r="E10" i="188"/>
  <c r="H10" i="188"/>
  <c r="K10" i="188"/>
  <c r="N10" i="188"/>
  <c r="Q10" i="188"/>
  <c r="T10" i="188"/>
  <c r="U10" i="188"/>
  <c r="E11" i="188"/>
  <c r="H11" i="188"/>
  <c r="K11" i="188"/>
  <c r="N11" i="188"/>
  <c r="Q11" i="188"/>
  <c r="T11" i="188"/>
  <c r="E12" i="188"/>
  <c r="H12" i="188"/>
  <c r="K12" i="188"/>
  <c r="N12" i="188"/>
  <c r="Q12" i="188"/>
  <c r="T12" i="188"/>
  <c r="U12" i="188"/>
  <c r="E13" i="188"/>
  <c r="H13" i="188"/>
  <c r="K13" i="188"/>
  <c r="N13" i="188"/>
  <c r="Q13" i="188"/>
  <c r="T13" i="188"/>
  <c r="B14" i="188"/>
  <c r="C14" i="188"/>
  <c r="D14" i="188"/>
  <c r="E14" i="188" s="1"/>
  <c r="F14" i="188"/>
  <c r="G14" i="188"/>
  <c r="H14" i="188"/>
  <c r="I14" i="188"/>
  <c r="J14" i="188"/>
  <c r="L14" i="188"/>
  <c r="M14" i="188"/>
  <c r="O14" i="188"/>
  <c r="P14" i="188"/>
  <c r="R14" i="188"/>
  <c r="S14" i="188"/>
  <c r="T14" i="188"/>
  <c r="B15" i="188"/>
  <c r="C15" i="188"/>
  <c r="D15" i="188"/>
  <c r="E15" i="188" s="1"/>
  <c r="E7" i="187"/>
  <c r="H7" i="187"/>
  <c r="K7" i="187"/>
  <c r="N7" i="187"/>
  <c r="Q7" i="187"/>
  <c r="T7" i="187"/>
  <c r="U7" i="187"/>
  <c r="E8" i="187"/>
  <c r="H8" i="187"/>
  <c r="K8" i="187"/>
  <c r="N8" i="187"/>
  <c r="Q8" i="187"/>
  <c r="T8" i="187"/>
  <c r="E9" i="187"/>
  <c r="H9" i="187"/>
  <c r="K9" i="187"/>
  <c r="K14" i="187" s="1"/>
  <c r="N9" i="187"/>
  <c r="Q9" i="187"/>
  <c r="T9" i="187"/>
  <c r="U9" i="187"/>
  <c r="E10" i="187"/>
  <c r="H10" i="187"/>
  <c r="K10" i="187"/>
  <c r="N10" i="187"/>
  <c r="Q10" i="187"/>
  <c r="T10" i="187"/>
  <c r="E11" i="187"/>
  <c r="H11" i="187"/>
  <c r="K11" i="187"/>
  <c r="N11" i="187"/>
  <c r="Q11" i="187"/>
  <c r="T11" i="187"/>
  <c r="U11" i="187"/>
  <c r="E12" i="187"/>
  <c r="H12" i="187"/>
  <c r="K12" i="187"/>
  <c r="N12" i="187"/>
  <c r="Q12" i="187"/>
  <c r="T12" i="187"/>
  <c r="E13" i="187"/>
  <c r="H13" i="187"/>
  <c r="K13" i="187"/>
  <c r="N13" i="187"/>
  <c r="Q13" i="187"/>
  <c r="T13" i="187"/>
  <c r="U13" i="187"/>
  <c r="B14" i="187"/>
  <c r="C14" i="187"/>
  <c r="C15" i="187" s="1"/>
  <c r="E15" i="187" s="1"/>
  <c r="D14" i="187"/>
  <c r="E14" i="187"/>
  <c r="F14" i="187"/>
  <c r="G14" i="187"/>
  <c r="H14" i="187" s="1"/>
  <c r="I14" i="187"/>
  <c r="J14" i="187"/>
  <c r="L14" i="187"/>
  <c r="M14" i="187"/>
  <c r="O14" i="187"/>
  <c r="P14" i="187"/>
  <c r="Q14" i="187"/>
  <c r="R14" i="187"/>
  <c r="S14" i="187"/>
  <c r="B15" i="187"/>
  <c r="D15" i="187"/>
  <c r="E7" i="186"/>
  <c r="H7" i="186"/>
  <c r="K7" i="186"/>
  <c r="N7" i="186"/>
  <c r="Q7" i="186"/>
  <c r="T7" i="186"/>
  <c r="T14" i="186" s="1"/>
  <c r="E8" i="186"/>
  <c r="H8" i="186"/>
  <c r="K8" i="186"/>
  <c r="N8" i="186"/>
  <c r="Q8" i="186"/>
  <c r="T8" i="186"/>
  <c r="U8" i="186"/>
  <c r="E9" i="186"/>
  <c r="H9" i="186"/>
  <c r="K9" i="186"/>
  <c r="N9" i="186"/>
  <c r="Q9" i="186"/>
  <c r="T9" i="186"/>
  <c r="E10" i="186"/>
  <c r="H10" i="186"/>
  <c r="K10" i="186"/>
  <c r="N10" i="186"/>
  <c r="Q10" i="186"/>
  <c r="T10" i="186"/>
  <c r="U10" i="186"/>
  <c r="E11" i="186"/>
  <c r="H11" i="186"/>
  <c r="K11" i="186"/>
  <c r="N11" i="186"/>
  <c r="Q11" i="186"/>
  <c r="T11" i="186"/>
  <c r="E12" i="186"/>
  <c r="H12" i="186"/>
  <c r="K12" i="186"/>
  <c r="N12" i="186"/>
  <c r="Q12" i="186"/>
  <c r="T12" i="186"/>
  <c r="U12" i="186"/>
  <c r="E13" i="186"/>
  <c r="H13" i="186"/>
  <c r="K13" i="186"/>
  <c r="N13" i="186"/>
  <c r="Q13" i="186"/>
  <c r="T13" i="186"/>
  <c r="B14" i="186"/>
  <c r="C14" i="186"/>
  <c r="D14" i="186"/>
  <c r="E14" i="186" s="1"/>
  <c r="F14" i="186"/>
  <c r="G14" i="186"/>
  <c r="H14" i="186"/>
  <c r="I14" i="186"/>
  <c r="J14" i="186"/>
  <c r="L14" i="186"/>
  <c r="M14" i="186"/>
  <c r="N14" i="186"/>
  <c r="O14" i="186"/>
  <c r="P14" i="186"/>
  <c r="R14" i="186"/>
  <c r="S14" i="186"/>
  <c r="B15" i="186"/>
  <c r="C15" i="186"/>
  <c r="D15" i="186"/>
  <c r="E15" i="186" s="1"/>
  <c r="E7" i="185"/>
  <c r="H7" i="185"/>
  <c r="K7" i="185"/>
  <c r="N7" i="185"/>
  <c r="Q7" i="185"/>
  <c r="Q14" i="185" s="1"/>
  <c r="T7" i="185"/>
  <c r="U7" i="185"/>
  <c r="E8" i="185"/>
  <c r="H8" i="185"/>
  <c r="K8" i="185"/>
  <c r="N8" i="185"/>
  <c r="Q8" i="185"/>
  <c r="T8" i="185"/>
  <c r="E9" i="185"/>
  <c r="H9" i="185"/>
  <c r="K9" i="185"/>
  <c r="N9" i="185"/>
  <c r="Q9" i="185"/>
  <c r="T9" i="185"/>
  <c r="U9" i="185"/>
  <c r="E10" i="185"/>
  <c r="H10" i="185"/>
  <c r="K10" i="185"/>
  <c r="N10" i="185"/>
  <c r="Q10" i="185"/>
  <c r="T10" i="185"/>
  <c r="E11" i="185"/>
  <c r="H11" i="185"/>
  <c r="K11" i="185"/>
  <c r="N11" i="185"/>
  <c r="Q11" i="185"/>
  <c r="T11" i="185"/>
  <c r="U11" i="185"/>
  <c r="E12" i="185"/>
  <c r="H12" i="185"/>
  <c r="K12" i="185"/>
  <c r="N12" i="185"/>
  <c r="Q12" i="185"/>
  <c r="T12" i="185"/>
  <c r="E13" i="185"/>
  <c r="H13" i="185"/>
  <c r="K13" i="185"/>
  <c r="N13" i="185"/>
  <c r="Q13" i="185"/>
  <c r="T13" i="185"/>
  <c r="U13" i="185"/>
  <c r="B14" i="185"/>
  <c r="C14" i="185"/>
  <c r="D14" i="185"/>
  <c r="E14" i="185"/>
  <c r="F14" i="185"/>
  <c r="G14" i="185"/>
  <c r="H14" i="185" s="1"/>
  <c r="I14" i="185"/>
  <c r="J14" i="185"/>
  <c r="K14" i="185"/>
  <c r="L14" i="185"/>
  <c r="M14" i="185"/>
  <c r="O14" i="185"/>
  <c r="P14" i="185"/>
  <c r="R14" i="185"/>
  <c r="S14" i="185"/>
  <c r="B15" i="185"/>
  <c r="C15" i="185"/>
  <c r="D15" i="185"/>
  <c r="E15" i="185"/>
  <c r="E7" i="184"/>
  <c r="H7" i="184"/>
  <c r="K7" i="184"/>
  <c r="N7" i="184"/>
  <c r="Q7" i="184"/>
  <c r="T7" i="184"/>
  <c r="E8" i="184"/>
  <c r="H8" i="184"/>
  <c r="K8" i="184"/>
  <c r="N8" i="184"/>
  <c r="Q8" i="184"/>
  <c r="T8" i="184"/>
  <c r="U8" i="184"/>
  <c r="E9" i="184"/>
  <c r="H9" i="184"/>
  <c r="K9" i="184"/>
  <c r="N9" i="184"/>
  <c r="N14" i="184" s="1"/>
  <c r="Q9" i="184"/>
  <c r="T9" i="184"/>
  <c r="E10" i="184"/>
  <c r="H10" i="184"/>
  <c r="K10" i="184"/>
  <c r="N10" i="184"/>
  <c r="Q10" i="184"/>
  <c r="T10" i="184"/>
  <c r="U10" i="184"/>
  <c r="E11" i="184"/>
  <c r="H11" i="184"/>
  <c r="K11" i="184"/>
  <c r="N11" i="184"/>
  <c r="Q11" i="184"/>
  <c r="T11" i="184"/>
  <c r="E12" i="184"/>
  <c r="H12" i="184"/>
  <c r="K12" i="184"/>
  <c r="N12" i="184"/>
  <c r="Q12" i="184"/>
  <c r="T12" i="184"/>
  <c r="U12" i="184"/>
  <c r="E13" i="184"/>
  <c r="H13" i="184"/>
  <c r="K13" i="184"/>
  <c r="N13" i="184"/>
  <c r="Q13" i="184"/>
  <c r="T13" i="184"/>
  <c r="B14" i="184"/>
  <c r="C14" i="184"/>
  <c r="D14" i="184"/>
  <c r="E14" i="184" s="1"/>
  <c r="F14" i="184"/>
  <c r="G14" i="184"/>
  <c r="H14" i="184"/>
  <c r="I14" i="184"/>
  <c r="J14" i="184"/>
  <c r="L14" i="184"/>
  <c r="M14" i="184"/>
  <c r="O14" i="184"/>
  <c r="P14" i="184"/>
  <c r="R14" i="184"/>
  <c r="S14" i="184"/>
  <c r="T14" i="184"/>
  <c r="B15" i="184"/>
  <c r="C15" i="184"/>
  <c r="D15" i="184"/>
  <c r="E15" i="184" s="1"/>
  <c r="E7" i="183"/>
  <c r="H7" i="183"/>
  <c r="K7" i="183"/>
  <c r="N7" i="183"/>
  <c r="Q7" i="183"/>
  <c r="T7" i="183"/>
  <c r="U7" i="183"/>
  <c r="E8" i="183"/>
  <c r="H8" i="183"/>
  <c r="K8" i="183"/>
  <c r="N8" i="183"/>
  <c r="Q8" i="183"/>
  <c r="T8" i="183"/>
  <c r="E9" i="183"/>
  <c r="H9" i="183"/>
  <c r="K9" i="183"/>
  <c r="K14" i="183" s="1"/>
  <c r="N9" i="183"/>
  <c r="Q9" i="183"/>
  <c r="T9" i="183"/>
  <c r="U9" i="183"/>
  <c r="E10" i="183"/>
  <c r="H10" i="183"/>
  <c r="K10" i="183"/>
  <c r="N10" i="183"/>
  <c r="Q10" i="183"/>
  <c r="T10" i="183"/>
  <c r="E11" i="183"/>
  <c r="H11" i="183"/>
  <c r="K11" i="183"/>
  <c r="N11" i="183"/>
  <c r="Q11" i="183"/>
  <c r="T11" i="183"/>
  <c r="U11" i="183"/>
  <c r="E12" i="183"/>
  <c r="H12" i="183"/>
  <c r="K12" i="183"/>
  <c r="N12" i="183"/>
  <c r="Q12" i="183"/>
  <c r="T12" i="183"/>
  <c r="E13" i="183"/>
  <c r="H13" i="183"/>
  <c r="K13" i="183"/>
  <c r="N13" i="183"/>
  <c r="Q13" i="183"/>
  <c r="T13" i="183"/>
  <c r="U13" i="183"/>
  <c r="B14" i="183"/>
  <c r="C14" i="183"/>
  <c r="C15" i="183" s="1"/>
  <c r="E15" i="183" s="1"/>
  <c r="D14" i="183"/>
  <c r="E14" i="183"/>
  <c r="F14" i="183"/>
  <c r="G14" i="183"/>
  <c r="H14" i="183" s="1"/>
  <c r="I14" i="183"/>
  <c r="J14" i="183"/>
  <c r="L14" i="183"/>
  <c r="M14" i="183"/>
  <c r="O14" i="183"/>
  <c r="P14" i="183"/>
  <c r="Q14" i="183"/>
  <c r="R14" i="183"/>
  <c r="S14" i="183"/>
  <c r="B15" i="183"/>
  <c r="D15" i="183"/>
  <c r="T7" i="182"/>
  <c r="T8" i="182"/>
  <c r="U8" i="182"/>
  <c r="T9" i="182"/>
  <c r="T10" i="182"/>
  <c r="U10" i="182" s="1"/>
  <c r="E11" i="182"/>
  <c r="H11" i="182"/>
  <c r="K11" i="182"/>
  <c r="N11" i="182"/>
  <c r="Q11" i="182"/>
  <c r="T11" i="182"/>
  <c r="E12" i="182"/>
  <c r="H12" i="182"/>
  <c r="K12" i="182"/>
  <c r="N12" i="182"/>
  <c r="Q12" i="182"/>
  <c r="T12" i="182"/>
  <c r="U12" i="182"/>
  <c r="E13" i="182"/>
  <c r="H13" i="182"/>
  <c r="K13" i="182"/>
  <c r="N13" i="182"/>
  <c r="Q13" i="182"/>
  <c r="T13" i="182"/>
  <c r="B14" i="182"/>
  <c r="C14" i="182"/>
  <c r="D14" i="182"/>
  <c r="E14" i="182" s="1"/>
  <c r="F14" i="182"/>
  <c r="G14" i="182"/>
  <c r="H14" i="182"/>
  <c r="I14" i="182"/>
  <c r="J14" i="182"/>
  <c r="L14" i="182"/>
  <c r="M14" i="182"/>
  <c r="N14" i="182"/>
  <c r="O14" i="182"/>
  <c r="P14" i="182"/>
  <c r="R14" i="182"/>
  <c r="S14" i="182"/>
  <c r="B15" i="182"/>
  <c r="C15" i="182"/>
  <c r="D15" i="182"/>
  <c r="E15" i="182" s="1"/>
  <c r="T14" i="182" l="1"/>
  <c r="L15" i="188"/>
  <c r="U11" i="182"/>
  <c r="U7" i="182"/>
  <c r="F15" i="183"/>
  <c r="U10" i="183"/>
  <c r="U13" i="184"/>
  <c r="U9" i="184"/>
  <c r="Q14" i="184"/>
  <c r="L15" i="184" s="1"/>
  <c r="K14" i="184"/>
  <c r="F15" i="184" s="1"/>
  <c r="U12" i="185"/>
  <c r="T14" i="185"/>
  <c r="N14" i="185"/>
  <c r="L15" i="185" s="1"/>
  <c r="U8" i="185"/>
  <c r="U11" i="186"/>
  <c r="U7" i="186"/>
  <c r="F15" i="187"/>
  <c r="U10" i="187"/>
  <c r="U13" i="188"/>
  <c r="U9" i="188"/>
  <c r="Q14" i="188"/>
  <c r="K14" i="188"/>
  <c r="F15" i="188" s="1"/>
  <c r="U12" i="189"/>
  <c r="T14" i="189"/>
  <c r="N14" i="189"/>
  <c r="L15" i="189" s="1"/>
  <c r="U8" i="189"/>
  <c r="U14" i="189" s="1"/>
  <c r="U11" i="190"/>
  <c r="U7" i="190"/>
  <c r="U13" i="182"/>
  <c r="U9" i="182"/>
  <c r="Q14" i="182"/>
  <c r="L15" i="182" s="1"/>
  <c r="K14" i="182"/>
  <c r="F15" i="182" s="1"/>
  <c r="U12" i="183"/>
  <c r="T14" i="183"/>
  <c r="N14" i="183"/>
  <c r="L15" i="183" s="1"/>
  <c r="U8" i="183"/>
  <c r="U11" i="184"/>
  <c r="U7" i="184"/>
  <c r="F15" i="185"/>
  <c r="U10" i="185"/>
  <c r="U13" i="186"/>
  <c r="U9" i="186"/>
  <c r="Q14" i="186"/>
  <c r="L15" i="186" s="1"/>
  <c r="K14" i="186"/>
  <c r="F15" i="186" s="1"/>
  <c r="U12" i="187"/>
  <c r="T14" i="187"/>
  <c r="N14" i="187"/>
  <c r="L15" i="187" s="1"/>
  <c r="U8" i="187"/>
  <c r="U11" i="188"/>
  <c r="U7" i="188"/>
  <c r="F15" i="189"/>
  <c r="U10" i="189"/>
  <c r="U13" i="190"/>
  <c r="U9" i="190"/>
  <c r="Q14" i="190"/>
  <c r="L15" i="190" s="1"/>
  <c r="K14" i="190"/>
  <c r="F15" i="190" s="1"/>
  <c r="U14" i="186" l="1"/>
  <c r="U14" i="188"/>
  <c r="U14" i="187"/>
  <c r="U14" i="184"/>
  <c r="U14" i="183"/>
  <c r="U14" i="190"/>
  <c r="U14" i="185"/>
  <c r="U14" i="182"/>
</calcChain>
</file>

<file path=xl/sharedStrings.xml><?xml version="1.0" encoding="utf-8"?>
<sst xmlns="http://schemas.openxmlformats.org/spreadsheetml/2006/main" count="635" uniqueCount="77">
  <si>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</si>
  <si>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</si>
  <si>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</si>
  <si>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</si>
  <si>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</si>
  <si>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</si>
  <si>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</si>
  <si>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</si>
  <si>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</si>
  <si>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</si>
  <si>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計</t>
  </si>
  <si>
    <t>本庁</t>
  </si>
  <si>
    <t>南部</t>
  </si>
  <si>
    <t>日高</t>
  </si>
  <si>
    <t>豊浦</t>
  </si>
  <si>
    <t>西部</t>
  </si>
  <si>
    <t>合計</t>
  </si>
  <si>
    <t>十王</t>
    <rPh sb="0" eb="2">
      <t>ジュウオウ</t>
    </rPh>
    <phoneticPr fontId="2"/>
  </si>
  <si>
    <t>多賀</t>
    <rPh sb="0" eb="2">
      <t>タガ</t>
    </rPh>
    <phoneticPr fontId="2"/>
  </si>
  <si>
    <t>日立市の世帯数と常住人口</t>
    <phoneticPr fontId="2"/>
  </si>
  <si>
    <t>世帯数</t>
  </si>
  <si>
    <t>常住人口</t>
    <rPh sb="0" eb="2">
      <t>ジョウジュウ</t>
    </rPh>
    <phoneticPr fontId="2"/>
  </si>
  <si>
    <t>月間
増減</t>
    <phoneticPr fontId="2"/>
  </si>
  <si>
    <t>総数</t>
  </si>
  <si>
    <t>前月との増減</t>
  </si>
  <si>
    <t>(外国人含む）</t>
  </si>
  <si>
    <t>前月</t>
    <rPh sb="0" eb="2">
      <t>ゼンゲツ</t>
    </rPh>
    <phoneticPr fontId="2"/>
  </si>
  <si>
    <t>月間
増減</t>
    <phoneticPr fontId="2"/>
  </si>
  <si>
    <t>(令和2年12月1日現在）</t>
    <rPh sb="1" eb="3">
      <t>レイワ</t>
    </rPh>
    <phoneticPr fontId="2"/>
  </si>
  <si>
    <t>(令和2年11月1日現在）</t>
    <rPh sb="1" eb="3">
      <t>レイワ</t>
    </rPh>
    <phoneticPr fontId="2"/>
  </si>
  <si>
    <t>日立市の世帯数と常住人口</t>
    <phoneticPr fontId="2"/>
  </si>
  <si>
    <t>(令和2年10月1日現在）</t>
    <rPh sb="1" eb="3">
      <t>レイワ</t>
    </rPh>
    <phoneticPr fontId="2"/>
  </si>
  <si>
    <t>(令和2年9月1日現在）</t>
    <rPh sb="1" eb="3">
      <t>レイワ</t>
    </rPh>
    <phoneticPr fontId="2"/>
  </si>
  <si>
    <t>月間
増減</t>
    <phoneticPr fontId="2"/>
  </si>
  <si>
    <t>(令和2年8月1日現在）</t>
    <rPh sb="1" eb="3">
      <t>レイワ</t>
    </rPh>
    <phoneticPr fontId="2"/>
  </si>
  <si>
    <t>(令和2年7月1日現在）</t>
    <rPh sb="1" eb="3">
      <t>レイワ</t>
    </rPh>
    <phoneticPr fontId="2"/>
  </si>
  <si>
    <t>(令和2年6月1日現在）</t>
    <rPh sb="1" eb="3">
      <t>レイワ</t>
    </rPh>
    <phoneticPr fontId="2"/>
  </si>
  <si>
    <t>(令和2年5月1日現在）</t>
    <rPh sb="1" eb="3">
      <t>レイワ</t>
    </rPh>
    <phoneticPr fontId="2"/>
  </si>
  <si>
    <t>(令和2年4月1日現在）</t>
    <rPh sb="1" eb="3">
      <t>レイワ</t>
    </rPh>
    <phoneticPr fontId="2"/>
  </si>
  <si>
    <t>(令和2年3月 1日現在）</t>
    <rPh sb="1" eb="3">
      <t>レイワ</t>
    </rPh>
    <phoneticPr fontId="2"/>
  </si>
  <si>
    <t>(令和2年2月 1日現在）</t>
    <rPh sb="1" eb="3">
      <t>レイワ</t>
    </rPh>
    <phoneticPr fontId="2"/>
  </si>
  <si>
    <t>(令和2年1月 1日現在）</t>
    <rPh sb="1" eb="3">
      <t>レイワ</t>
    </rPh>
    <phoneticPr fontId="2"/>
  </si>
  <si>
    <t>日立市の世帯数と常住人口</t>
    <phoneticPr fontId="2"/>
  </si>
  <si>
    <t>※1　自然動態、社会動態及び転居は、前１月分の状況です。
※2　令和2年国勢調査における10月1日現在の世帯数及び人口に、住民票の異動届　（転入出・転居・死亡・
　　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</si>
  <si>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※1　自然動態、社会動態及び転居は、前１月分の状況です。
※2　平成27年国勢調査における10月1日現在の世帯数及び人口に、住民票の異動届　（転入出・転居・死亡・
　　出生）による増減を加えて推計した世帯数及び人口です。</t>
    <rPh sb="32" eb="34">
      <t>ヘイセイ</t>
    </rPh>
    <phoneticPr fontId="2"/>
  </si>
  <si>
    <r>
      <t>※1　自然動態、社会動態及び転居は、前１月分の状況です。
※2　令和2年国勢調査の人口等基本集計結果（確報値）における10月1日現在の世帯数及び人口です。
※3　</t>
    </r>
    <r>
      <rPr>
        <sz val="11"/>
        <color rgb="FFFF0000"/>
        <rFont val="ＭＳ Ｐ明朝"/>
        <family val="1"/>
        <charset val="128"/>
      </rPr>
      <t>「前月」の世帯数及び人口は、</t>
    </r>
    <r>
      <rPr>
        <u/>
        <sz val="11"/>
        <color rgb="FFFF0000"/>
        <rFont val="ＭＳ Ｐ明朝"/>
        <family val="1"/>
        <charset val="128"/>
      </rPr>
      <t>平成27年</t>
    </r>
    <r>
      <rPr>
        <sz val="11"/>
        <color rgb="FFFF0000"/>
        <rFont val="ＭＳ Ｐ明朝"/>
        <family val="1"/>
        <charset val="128"/>
      </rPr>
      <t>国勢調査を基準として推計した数値です。そのため、「前月との
　　増減」は、自然動態及び社会動態の増減と一致しません。</t>
    </r>
    <rPh sb="82" eb="84">
      <t>ゼンゲツ</t>
    </rPh>
    <rPh sb="86" eb="89">
      <t>セタイスウ</t>
    </rPh>
    <rPh sb="89" eb="90">
      <t>オヨ</t>
    </rPh>
    <rPh sb="91" eb="93">
      <t>ジンコウ</t>
    </rPh>
    <rPh sb="95" eb="97">
      <t>ヘイセイ</t>
    </rPh>
    <rPh sb="99" eb="100">
      <t>ネン</t>
    </rPh>
    <rPh sb="100" eb="102">
      <t>コクセイ</t>
    </rPh>
    <rPh sb="102" eb="104">
      <t>チョウサ</t>
    </rPh>
    <rPh sb="105" eb="107">
      <t>キジュン</t>
    </rPh>
    <rPh sb="110" eb="112">
      <t>スイケイ</t>
    </rPh>
    <rPh sb="114" eb="116">
      <t>スウチ</t>
    </rPh>
    <rPh sb="125" eb="127">
      <t>ゼンゲツ</t>
    </rPh>
    <rPh sb="132" eb="134">
      <t>ゾウゲン</t>
    </rPh>
    <rPh sb="137" eb="139">
      <t>シゼン</t>
    </rPh>
    <rPh sb="139" eb="141">
      <t>ドウタイ</t>
    </rPh>
    <rPh sb="141" eb="142">
      <t>オヨ</t>
    </rPh>
    <rPh sb="143" eb="145">
      <t>シャカイ</t>
    </rPh>
    <rPh sb="145" eb="147">
      <t>ドウタイ</t>
    </rPh>
    <rPh sb="148" eb="150">
      <t>ゾウゲン</t>
    </rPh>
    <rPh sb="151" eb="153">
      <t>イッチ</t>
    </rPh>
    <phoneticPr fontId="2"/>
  </si>
  <si>
    <t>令　和　２　年　　　人　口　動　態</t>
    <rPh sb="0" eb="1">
      <t>レイ</t>
    </rPh>
    <rPh sb="2" eb="3">
      <t>ワ</t>
    </rPh>
    <phoneticPr fontId="2"/>
  </si>
  <si>
    <t>（単位　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</si>
  <si>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</si>
  <si>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</si>
  <si>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</si>
  <si>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</si>
  <si>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</si>
  <si>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</si>
  <si>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</si>
  <si>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</si>
  <si>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</si>
  <si>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</si>
  <si>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</si>
  <si>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</si>
  <si>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r>
      <t>1</t>
    </r>
    <r>
      <rPr>
        <sz val="1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</si>
  <si>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rFont val="ＭＳ 明朝"/>
        <family val="1"/>
        <charset val="128"/>
      </rPr>
      <t>月</t>
    </r>
  </si>
  <si>
    <r>
      <t>3</t>
    </r>
    <r>
      <rPr>
        <sz val="11"/>
        <rFont val="ＭＳ 明朝"/>
        <family val="1"/>
        <charset val="128"/>
      </rPr>
      <t>月</t>
    </r>
  </si>
  <si>
    <r>
      <t>4</t>
    </r>
    <r>
      <rPr>
        <sz val="11"/>
        <rFont val="ＭＳ 明朝"/>
        <family val="1"/>
        <charset val="128"/>
      </rPr>
      <t>月</t>
    </r>
  </si>
  <si>
    <r>
      <t>5</t>
    </r>
    <r>
      <rPr>
        <sz val="11"/>
        <rFont val="ＭＳ 明朝"/>
        <family val="1"/>
        <charset val="128"/>
      </rPr>
      <t>月</t>
    </r>
  </si>
  <si>
    <r>
      <t>6</t>
    </r>
    <r>
      <rPr>
        <sz val="11"/>
        <rFont val="ＭＳ 明朝"/>
        <family val="1"/>
        <charset val="128"/>
      </rPr>
      <t>月</t>
    </r>
  </si>
  <si>
    <r>
      <t>7</t>
    </r>
    <r>
      <rPr>
        <sz val="11"/>
        <rFont val="ＭＳ 明朝"/>
        <family val="1"/>
        <charset val="128"/>
      </rPr>
      <t>月</t>
    </r>
  </si>
  <si>
    <r>
      <t>8</t>
    </r>
    <r>
      <rPr>
        <sz val="11"/>
        <rFont val="ＭＳ 明朝"/>
        <family val="1"/>
        <charset val="128"/>
      </rPr>
      <t>月</t>
    </r>
  </si>
  <si>
    <r>
      <t>9</t>
    </r>
    <r>
      <rPr>
        <sz val="11"/>
        <rFont val="ＭＳ 明朝"/>
        <family val="1"/>
        <charset val="128"/>
      </rPr>
      <t>月</t>
    </r>
  </si>
  <si>
    <r>
      <t>10</t>
    </r>
    <r>
      <rPr>
        <sz val="11"/>
        <rFont val="ＭＳ 明朝"/>
        <family val="1"/>
        <charset val="128"/>
      </rPr>
      <t>月</t>
    </r>
  </si>
  <si>
    <r>
      <t>11</t>
    </r>
    <r>
      <rPr>
        <sz val="11"/>
        <rFont val="ＭＳ 明朝"/>
        <family val="1"/>
        <charset val="128"/>
      </rPr>
      <t>月</t>
    </r>
  </si>
  <si>
    <r>
      <t>12</t>
    </r>
    <r>
      <rPr>
        <sz val="11"/>
        <rFont val="ＭＳ 明朝"/>
        <family val="1"/>
        <charset val="128"/>
      </rPr>
      <t>月</t>
    </r>
  </si>
  <si>
    <t>総計</t>
    <rPh sb="0" eb="2">
      <t>ソウケイ</t>
    </rPh>
    <phoneticPr fontId="2"/>
  </si>
  <si>
    <r>
      <t>※　統計表中「月」の項目は、茨城県常住人口推計が毎月末日現在を基準とするため「</t>
    </r>
    <r>
      <rPr>
        <sz val="10"/>
        <rFont val="Arial Narrow"/>
        <family val="2"/>
      </rPr>
      <t>R2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2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日～</t>
    </r>
    <r>
      <rPr>
        <sz val="10"/>
        <rFont val="Arial Narrow"/>
        <family val="2"/>
      </rPr>
      <t>R3</t>
    </r>
    <r>
      <rPr>
        <sz val="10"/>
        <rFont val="ＭＳ 明朝"/>
        <family val="1"/>
        <charset val="128"/>
      </rPr>
      <t>年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月</t>
    </r>
    <r>
      <rPr>
        <sz val="10"/>
        <rFont val="Arial Narrow"/>
        <family val="2"/>
      </rPr>
      <t>1</t>
    </r>
    <r>
      <rPr>
        <sz val="10"/>
        <rFont val="ＭＳ 明朝"/>
        <family val="1"/>
        <charset val="128"/>
      </rPr>
      <t>日現在」で集計した数値を各月の異動分として掲載した。</t>
    </r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1" eb="42">
      <t>ネン</t>
    </rPh>
    <rPh sb="43" eb="44">
      <t>ガツ</t>
    </rPh>
    <rPh sb="45" eb="46">
      <t>ニチ</t>
    </rPh>
    <rPh sb="49" eb="50">
      <t>ネン</t>
    </rPh>
    <rPh sb="51" eb="52">
      <t>ガツ</t>
    </rPh>
    <rPh sb="53" eb="54">
      <t>ニチ</t>
    </rPh>
    <rPh sb="54" eb="56">
      <t>ゲンザイ</t>
    </rPh>
    <rPh sb="58" eb="60">
      <t>シュウケイ</t>
    </rPh>
    <rPh sb="62" eb="64">
      <t>スウチ</t>
    </rPh>
    <rPh sb="65" eb="67">
      <t>カクツキ</t>
    </rPh>
    <rPh sb="68" eb="70">
      <t>イドウ</t>
    </rPh>
    <rPh sb="70" eb="71">
      <t>ブン</t>
    </rPh>
    <rPh sb="74" eb="76">
      <t>ケイサイ</t>
    </rPh>
    <phoneticPr fontId="2"/>
  </si>
  <si>
    <r>
      <t>令和２年　人口動態（管内別</t>
    </r>
    <r>
      <rPr>
        <sz val="20"/>
        <rFont val="Arial Narrow"/>
        <family val="2"/>
      </rPr>
      <t>)</t>
    </r>
    <rPh sb="0" eb="1">
      <t>レイ</t>
    </rPh>
    <rPh sb="1" eb="2">
      <t>カズ</t>
    </rPh>
    <rPh sb="3" eb="4">
      <t>ネン</t>
    </rPh>
    <phoneticPr fontId="2"/>
  </si>
  <si>
    <t>合計</t>
    <rPh sb="0" eb="2">
      <t>ゴウケイ</t>
    </rPh>
    <phoneticPr fontId="2"/>
  </si>
  <si>
    <t>(令和3年1月1日現在）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</si>
</sst>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\(#,##0\);\(&quot;△ &quot;#,##0\)"/>
    <numFmt numFmtId="179" formatCode="#,##0;&quot;△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Arial Narrow"/>
      <family val="2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vertical="center"/>
    </xf>
    <xf numFmtId="0" fontId="4" fillId="0" borderId="1" xfId="2" applyFont="1" applyBorder="1">
      <alignment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2" xfId="2" applyFont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177" fontId="4" fillId="0" borderId="1" xfId="2" applyNumberFormat="1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7" fontId="4" fillId="0" borderId="2" xfId="2" applyNumberFormat="1" applyFont="1" applyBorder="1">
      <alignment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5" fillId="2" borderId="9" xfId="1" applyNumberFormat="1" applyFont="1" applyFill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right" vertical="center"/>
    </xf>
    <xf numFmtId="176" fontId="3" fillId="0" borderId="2" xfId="3" applyNumberFormat="1" applyFont="1" applyBorder="1" applyAlignment="1">
      <alignment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vertical="top" wrapText="1"/>
    </xf>
    <xf numFmtId="176" fontId="4" fillId="0" borderId="0" xfId="1" applyNumberFormat="1" applyFont="1" applyBorder="1" applyAlignment="1">
      <alignment vertical="top" wrapText="1"/>
    </xf>
    <xf numFmtId="176" fontId="6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 shrinkToFit="1"/>
    </xf>
    <xf numFmtId="176" fontId="4" fillId="0" borderId="1" xfId="1" applyNumberFormat="1" applyFont="1" applyBorder="1" applyAlignment="1">
      <alignment horizontal="center" vertical="center" shrinkToFit="1"/>
    </xf>
    <xf numFmtId="0" fontId="10" fillId="0" borderId="0" xfId="5" applyFont="1" applyAlignment="1">
      <alignment horizontal="center" vertical="center"/>
    </xf>
    <xf numFmtId="176" fontId="11" fillId="0" borderId="0" xfId="5" applyNumberFormat="1" applyFont="1" applyAlignment="1">
      <alignment vertical="center"/>
    </xf>
    <xf numFmtId="176" fontId="3" fillId="0" borderId="0" xfId="5" applyNumberFormat="1" applyFont="1" applyAlignment="1">
      <alignment vertical="center"/>
    </xf>
    <xf numFmtId="176" fontId="1" fillId="0" borderId="0" xfId="5" applyNumberFormat="1" applyFont="1" applyAlignment="1">
      <alignment vertical="center"/>
    </xf>
    <xf numFmtId="176" fontId="11" fillId="0" borderId="2" xfId="5" applyNumberFormat="1" applyFont="1" applyBorder="1" applyAlignment="1">
      <alignment horizontal="center" vertical="center" shrinkToFit="1"/>
    </xf>
    <xf numFmtId="176" fontId="11" fillId="0" borderId="1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horizontal="center" vertical="center"/>
    </xf>
    <xf numFmtId="176" fontId="3" fillId="0" borderId="1" xfId="5" applyNumberFormat="1" applyFont="1" applyBorder="1" applyAlignment="1">
      <alignment vertical="center"/>
    </xf>
    <xf numFmtId="176" fontId="11" fillId="0" borderId="2" xfId="5" applyNumberFormat="1" applyFont="1" applyBorder="1" applyAlignment="1">
      <alignment horizontal="center" vertical="center" wrapText="1"/>
    </xf>
    <xf numFmtId="176" fontId="11" fillId="0" borderId="1" xfId="5" applyNumberFormat="1" applyFont="1" applyBorder="1" applyAlignment="1">
      <alignment horizontal="center" vertical="center" wrapText="1"/>
    </xf>
    <xf numFmtId="176" fontId="3" fillId="0" borderId="14" xfId="5" applyNumberFormat="1" applyFont="1" applyBorder="1" applyAlignment="1">
      <alignment horizontal="center" vertical="center" shrinkToFit="1"/>
    </xf>
    <xf numFmtId="176" fontId="3" fillId="0" borderId="14" xfId="5" applyNumberFormat="1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horizontal="center" vertical="center" wrapText="1"/>
    </xf>
    <xf numFmtId="176" fontId="3" fillId="0" borderId="3" xfId="5" applyNumberFormat="1" applyFont="1" applyBorder="1" applyAlignment="1">
      <alignment horizontal="center" vertical="center" shrinkToFit="1"/>
    </xf>
    <xf numFmtId="176" fontId="11" fillId="0" borderId="2" xfId="5" applyNumberFormat="1" applyFont="1" applyBorder="1" applyAlignment="1">
      <alignment horizontal="center" vertical="center"/>
    </xf>
    <xf numFmtId="176" fontId="3" fillId="0" borderId="3" xfId="5" applyNumberFormat="1" applyFont="1" applyBorder="1" applyAlignment="1">
      <alignment horizontal="center" vertical="center" wrapText="1"/>
    </xf>
    <xf numFmtId="176" fontId="3" fillId="0" borderId="1" xfId="5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vertical="center"/>
    </xf>
    <xf numFmtId="176" fontId="3" fillId="0" borderId="1" xfId="4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3" fillId="0" borderId="2" xfId="5" applyNumberFormat="1" applyFont="1" applyFill="1" applyBorder="1" applyAlignment="1">
      <alignment horizontal="center" vertical="center"/>
    </xf>
    <xf numFmtId="176" fontId="11" fillId="2" borderId="4" xfId="5" applyNumberFormat="1" applyFont="1" applyFill="1" applyBorder="1" applyAlignment="1">
      <alignment horizontal="center" vertical="center"/>
    </xf>
    <xf numFmtId="176" fontId="3" fillId="2" borderId="15" xfId="5" applyNumberFormat="1" applyFont="1" applyFill="1" applyBorder="1" applyAlignment="1">
      <alignment vertical="center"/>
    </xf>
    <xf numFmtId="176" fontId="13" fillId="0" borderId="0" xfId="5" applyNumberFormat="1" applyFont="1" applyAlignment="1">
      <alignment vertical="center" wrapText="1"/>
    </xf>
    <xf numFmtId="176" fontId="15" fillId="0" borderId="0" xfId="1" applyNumberFormat="1" applyFont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14" fillId="0" borderId="0" xfId="1" applyNumberFormat="1" applyFont="1" applyAlignment="1">
      <alignment vertical="center"/>
    </xf>
    <xf numFmtId="176" fontId="14" fillId="0" borderId="0" xfId="1" applyNumberFormat="1" applyFont="1" applyAlignment="1">
      <alignment horizontal="left" vertical="center"/>
    </xf>
    <xf numFmtId="176" fontId="17" fillId="0" borderId="0" xfId="1" applyNumberFormat="1" applyFont="1" applyAlignment="1">
      <alignment horizontal="right" vertical="center"/>
    </xf>
    <xf numFmtId="176" fontId="14" fillId="0" borderId="1" xfId="1" applyNumberFormat="1" applyFont="1" applyBorder="1" applyAlignment="1">
      <alignment horizontal="center" vertical="center"/>
    </xf>
    <xf numFmtId="176" fontId="17" fillId="0" borderId="16" xfId="1" applyNumberFormat="1" applyFont="1" applyBorder="1" applyAlignment="1">
      <alignment horizontal="center" vertical="center"/>
    </xf>
    <xf numFmtId="176" fontId="14" fillId="0" borderId="17" xfId="1" applyNumberFormat="1" applyFont="1" applyBorder="1" applyAlignment="1">
      <alignment horizontal="center" vertical="center"/>
    </xf>
    <xf numFmtId="176" fontId="14" fillId="0" borderId="18" xfId="1" applyNumberFormat="1" applyFont="1" applyBorder="1" applyAlignment="1">
      <alignment horizontal="center" vertical="center"/>
    </xf>
    <xf numFmtId="176" fontId="17" fillId="0" borderId="19" xfId="1" applyNumberFormat="1" applyFont="1" applyBorder="1" applyAlignment="1">
      <alignment horizontal="center" vertical="center"/>
    </xf>
    <xf numFmtId="176" fontId="14" fillId="0" borderId="20" xfId="1" applyNumberFormat="1" applyFont="1" applyBorder="1" applyAlignment="1">
      <alignment horizontal="center" vertical="center"/>
    </xf>
    <xf numFmtId="176" fontId="17" fillId="0" borderId="21" xfId="1" applyNumberFormat="1" applyFont="1" applyBorder="1" applyAlignment="1">
      <alignment horizontal="center" vertical="center"/>
    </xf>
    <xf numFmtId="176" fontId="17" fillId="0" borderId="22" xfId="1" applyNumberFormat="1" applyFont="1" applyBorder="1" applyAlignment="1">
      <alignment horizontal="center" vertical="center"/>
    </xf>
    <xf numFmtId="176" fontId="17" fillId="0" borderId="23" xfId="1" applyNumberFormat="1" applyFont="1" applyBorder="1" applyAlignment="1">
      <alignment horizontal="center" vertical="center"/>
    </xf>
    <xf numFmtId="176" fontId="17" fillId="0" borderId="24" xfId="1" applyNumberFormat="1" applyFont="1" applyBorder="1" applyAlignment="1">
      <alignment horizontal="center" vertical="center"/>
    </xf>
    <xf numFmtId="176" fontId="17" fillId="0" borderId="1" xfId="1" applyNumberFormat="1" applyFont="1" applyBorder="1" applyAlignment="1">
      <alignment horizontal="center" vertical="center"/>
    </xf>
    <xf numFmtId="176" fontId="17" fillId="0" borderId="25" xfId="1" applyNumberFormat="1" applyFont="1" applyBorder="1" applyAlignment="1">
      <alignment horizontal="center" vertical="center"/>
    </xf>
    <xf numFmtId="176" fontId="17" fillId="0" borderId="26" xfId="1" applyNumberFormat="1" applyFont="1" applyBorder="1" applyAlignment="1">
      <alignment horizontal="center" vertical="center"/>
    </xf>
    <xf numFmtId="176" fontId="17" fillId="0" borderId="8" xfId="1" applyNumberFormat="1" applyFont="1" applyBorder="1" applyAlignment="1">
      <alignment horizontal="center" vertical="center"/>
    </xf>
    <xf numFmtId="176" fontId="17" fillId="0" borderId="27" xfId="1" applyNumberFormat="1" applyFont="1" applyBorder="1" applyAlignment="1">
      <alignment horizontal="center" vertical="center"/>
    </xf>
    <xf numFmtId="176" fontId="17" fillId="0" borderId="24" xfId="1" applyNumberFormat="1" applyFont="1" applyBorder="1" applyAlignment="1">
      <alignment horizontal="center" vertical="center"/>
    </xf>
    <xf numFmtId="176" fontId="17" fillId="0" borderId="1" xfId="1" applyNumberFormat="1" applyFont="1" applyBorder="1" applyAlignment="1">
      <alignment horizontal="center" vertical="center"/>
    </xf>
    <xf numFmtId="176" fontId="14" fillId="0" borderId="28" xfId="1" applyNumberFormat="1" applyFont="1" applyBorder="1" applyAlignment="1">
      <alignment horizontal="center" vertical="center"/>
    </xf>
    <xf numFmtId="176" fontId="17" fillId="0" borderId="19" xfId="1" applyNumberFormat="1" applyFont="1" applyBorder="1" applyAlignment="1">
      <alignment horizontal="center" vertical="center"/>
    </xf>
    <xf numFmtId="176" fontId="17" fillId="0" borderId="20" xfId="1" applyNumberFormat="1" applyFont="1" applyBorder="1" applyAlignment="1">
      <alignment horizontal="center" vertical="center"/>
    </xf>
    <xf numFmtId="176" fontId="17" fillId="0" borderId="29" xfId="1" applyNumberFormat="1" applyFont="1" applyBorder="1" applyAlignment="1">
      <alignment horizontal="center" vertical="center"/>
    </xf>
    <xf numFmtId="179" fontId="14" fillId="0" borderId="24" xfId="4" applyNumberFormat="1" applyFont="1" applyBorder="1">
      <alignment vertical="center"/>
    </xf>
    <xf numFmtId="179" fontId="14" fillId="0" borderId="1" xfId="4" applyNumberFormat="1" applyFont="1" applyBorder="1">
      <alignment vertical="center"/>
    </xf>
    <xf numFmtId="179" fontId="14" fillId="0" borderId="29" xfId="4" applyNumberFormat="1" applyFont="1" applyBorder="1">
      <alignment vertical="center"/>
    </xf>
    <xf numFmtId="179" fontId="14" fillId="0" borderId="19" xfId="4" applyNumberFormat="1" applyFont="1" applyBorder="1">
      <alignment vertical="center"/>
    </xf>
    <xf numFmtId="179" fontId="14" fillId="0" borderId="20" xfId="4" applyNumberFormat="1" applyFont="1" applyBorder="1">
      <alignment vertical="center"/>
    </xf>
    <xf numFmtId="179" fontId="14" fillId="0" borderId="30" xfId="1" applyNumberFormat="1" applyFont="1" applyFill="1" applyBorder="1" applyAlignment="1">
      <alignment vertical="center"/>
    </xf>
    <xf numFmtId="179" fontId="14" fillId="0" borderId="1" xfId="1" applyNumberFormat="1" applyFont="1" applyFill="1" applyBorder="1" applyAlignment="1">
      <alignment vertical="center"/>
    </xf>
    <xf numFmtId="179" fontId="14" fillId="0" borderId="29" xfId="1" applyNumberFormat="1" applyFont="1" applyFill="1" applyBorder="1" applyAlignment="1">
      <alignment vertical="center"/>
    </xf>
    <xf numFmtId="176" fontId="17" fillId="0" borderId="2" xfId="1" applyNumberFormat="1" applyFont="1" applyBorder="1" applyAlignment="1">
      <alignment horizontal="center" vertical="center"/>
    </xf>
    <xf numFmtId="179" fontId="14" fillId="0" borderId="31" xfId="4" applyNumberFormat="1" applyFont="1" applyBorder="1">
      <alignment vertical="center"/>
    </xf>
    <xf numFmtId="179" fontId="14" fillId="0" borderId="32" xfId="4" applyNumberFormat="1" applyFont="1" applyBorder="1">
      <alignment vertical="center"/>
    </xf>
    <xf numFmtId="179" fontId="14" fillId="0" borderId="33" xfId="4" applyNumberFormat="1" applyFont="1" applyBorder="1">
      <alignment vertical="center"/>
    </xf>
    <xf numFmtId="179" fontId="14" fillId="0" borderId="2" xfId="1" applyNumberFormat="1" applyFont="1" applyFill="1" applyBorder="1" applyAlignment="1">
      <alignment vertical="center"/>
    </xf>
    <xf numFmtId="179" fontId="14" fillId="0" borderId="25" xfId="1" applyNumberFormat="1" applyFont="1" applyFill="1" applyBorder="1" applyAlignment="1">
      <alignment vertical="center"/>
    </xf>
    <xf numFmtId="176" fontId="17" fillId="2" borderId="15" xfId="1" applyNumberFormat="1" applyFont="1" applyFill="1" applyBorder="1" applyAlignment="1">
      <alignment horizontal="center" vertical="center"/>
    </xf>
    <xf numFmtId="179" fontId="14" fillId="2" borderId="34" xfId="4" applyNumberFormat="1" applyFont="1" applyFill="1" applyBorder="1">
      <alignment vertical="center"/>
    </xf>
    <xf numFmtId="179" fontId="14" fillId="2" borderId="35" xfId="4" applyNumberFormat="1" applyFont="1" applyFill="1" applyBorder="1">
      <alignment vertical="center"/>
    </xf>
    <xf numFmtId="179" fontId="14" fillId="2" borderId="36" xfId="4" applyNumberFormat="1" applyFont="1" applyFill="1" applyBorder="1">
      <alignment vertical="center"/>
    </xf>
    <xf numFmtId="179" fontId="14" fillId="2" borderId="37" xfId="4" applyNumberFormat="1" applyFont="1" applyFill="1" applyBorder="1">
      <alignment vertical="center"/>
    </xf>
    <xf numFmtId="179" fontId="14" fillId="2" borderId="5" xfId="4" applyNumberFormat="1" applyFont="1" applyFill="1" applyBorder="1">
      <alignment vertical="center"/>
    </xf>
    <xf numFmtId="179" fontId="14" fillId="2" borderId="15" xfId="4" applyNumberFormat="1" applyFont="1" applyFill="1" applyBorder="1">
      <alignment vertical="center"/>
    </xf>
    <xf numFmtId="179" fontId="14" fillId="2" borderId="38" xfId="1" applyNumberFormat="1" applyFont="1" applyFill="1" applyBorder="1" applyAlignment="1">
      <alignment vertical="center"/>
    </xf>
    <xf numFmtId="179" fontId="14" fillId="2" borderId="35" xfId="1" applyNumberFormat="1" applyFont="1" applyFill="1" applyBorder="1" applyAlignment="1">
      <alignment vertical="center"/>
    </xf>
    <xf numFmtId="179" fontId="14" fillId="2" borderId="36" xfId="1" applyNumberFormat="1" applyFont="1" applyFill="1" applyBorder="1" applyAlignment="1">
      <alignment vertical="center"/>
    </xf>
  </cellXfs>
  <cellStyles count="6">
    <cellStyle name="桁区切り" xfId="4" builtinId="6"/>
    <cellStyle name="標準" xfId="0" builtinId="0"/>
    <cellStyle name="標準_1612jyojyu_1704jyojyu_1710jyojyu" xfId="3"/>
    <cellStyle name="標準_1612jyojyu_1801jyojyu_1803jyojyu" xfId="1"/>
    <cellStyle name="標準_ｈ16.12_1801jyojyu_1803jyojyu" xfId="2"/>
    <cellStyle name="標準_jyojyu15av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opLeftCell="A3" zoomScaleNormal="100" workbookViewId="0">
      <selection activeCell="B6" sqref="B6"/>
    </sheetView>
  </sheetViews>
  <sheetFormatPr defaultRowHeight="13.5" x14ac:dyDescent="0.1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1" x14ac:dyDescent="0.15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6.5" x14ac:dyDescent="0.15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 t="s">
        <v>47</v>
      </c>
    </row>
    <row r="3" spans="1:16" ht="24.75" customHeight="1" x14ac:dyDescent="0.15">
      <c r="A3" s="43"/>
      <c r="B3" s="44" t="s">
        <v>48</v>
      </c>
      <c r="C3" s="45"/>
      <c r="D3" s="45"/>
      <c r="E3" s="46"/>
      <c r="F3" s="46"/>
      <c r="G3" s="46"/>
      <c r="H3" s="47" t="s">
        <v>49</v>
      </c>
      <c r="I3" s="44" t="s">
        <v>50</v>
      </c>
      <c r="J3" s="45"/>
      <c r="K3" s="45"/>
      <c r="L3" s="46"/>
      <c r="M3" s="46"/>
      <c r="N3" s="46"/>
      <c r="O3" s="47" t="s">
        <v>51</v>
      </c>
      <c r="P3" s="48" t="s">
        <v>52</v>
      </c>
    </row>
    <row r="4" spans="1:16" ht="24.75" customHeight="1" x14ac:dyDescent="0.15">
      <c r="A4" s="49"/>
      <c r="B4" s="44" t="s">
        <v>53</v>
      </c>
      <c r="C4" s="45"/>
      <c r="D4" s="45"/>
      <c r="E4" s="44" t="s">
        <v>54</v>
      </c>
      <c r="F4" s="45"/>
      <c r="G4" s="45"/>
      <c r="H4" s="50"/>
      <c r="I4" s="44" t="s">
        <v>55</v>
      </c>
      <c r="J4" s="45"/>
      <c r="K4" s="45"/>
      <c r="L4" s="44" t="s">
        <v>56</v>
      </c>
      <c r="M4" s="45"/>
      <c r="N4" s="45"/>
      <c r="O4" s="50"/>
      <c r="P4" s="51"/>
    </row>
    <row r="5" spans="1:16" ht="24.75" customHeight="1" x14ac:dyDescent="0.15">
      <c r="A5" s="52"/>
      <c r="B5" s="53" t="s">
        <v>57</v>
      </c>
      <c r="C5" s="53" t="s">
        <v>58</v>
      </c>
      <c r="D5" s="53" t="s">
        <v>59</v>
      </c>
      <c r="E5" s="53" t="s">
        <v>57</v>
      </c>
      <c r="F5" s="53" t="s">
        <v>58</v>
      </c>
      <c r="G5" s="53" t="s">
        <v>59</v>
      </c>
      <c r="H5" s="54"/>
      <c r="I5" s="53" t="s">
        <v>57</v>
      </c>
      <c r="J5" s="53" t="s">
        <v>58</v>
      </c>
      <c r="K5" s="53" t="s">
        <v>59</v>
      </c>
      <c r="L5" s="53" t="s">
        <v>57</v>
      </c>
      <c r="M5" s="53" t="s">
        <v>58</v>
      </c>
      <c r="N5" s="53" t="s">
        <v>59</v>
      </c>
      <c r="O5" s="54"/>
      <c r="P5" s="51"/>
    </row>
    <row r="6" spans="1:16" s="58" customFormat="1" ht="24.75" customHeight="1" x14ac:dyDescent="0.15">
      <c r="A6" s="55" t="s">
        <v>60</v>
      </c>
      <c r="B6" s="56">
        <v>42</v>
      </c>
      <c r="C6" s="56">
        <v>42</v>
      </c>
      <c r="D6" s="8">
        <v>84</v>
      </c>
      <c r="E6" s="56">
        <v>118</v>
      </c>
      <c r="F6" s="56">
        <v>105</v>
      </c>
      <c r="G6" s="8">
        <v>223</v>
      </c>
      <c r="H6" s="57">
        <f>D6-G6</f>
        <v>-139</v>
      </c>
      <c r="I6" s="8">
        <v>192</v>
      </c>
      <c r="J6" s="8">
        <v>153</v>
      </c>
      <c r="K6" s="8">
        <v>345</v>
      </c>
      <c r="L6" s="8">
        <v>201</v>
      </c>
      <c r="M6" s="8">
        <v>155</v>
      </c>
      <c r="N6" s="8">
        <v>356</v>
      </c>
      <c r="O6" s="57">
        <f>K6-N6</f>
        <v>-11</v>
      </c>
      <c r="P6" s="57">
        <f>H6+O6</f>
        <v>-150</v>
      </c>
    </row>
    <row r="7" spans="1:16" s="58" customFormat="1" ht="24.75" customHeight="1" x14ac:dyDescent="0.15">
      <c r="A7" s="55" t="s">
        <v>61</v>
      </c>
      <c r="B7" s="56">
        <v>39</v>
      </c>
      <c r="C7" s="56">
        <v>32</v>
      </c>
      <c r="D7" s="8">
        <v>71</v>
      </c>
      <c r="E7" s="56">
        <v>103</v>
      </c>
      <c r="F7" s="56">
        <v>82</v>
      </c>
      <c r="G7" s="8">
        <v>185</v>
      </c>
      <c r="H7" s="57">
        <f t="shared" ref="H7:H17" si="0">D7-G7</f>
        <v>-114</v>
      </c>
      <c r="I7" s="8">
        <v>192</v>
      </c>
      <c r="J7" s="8">
        <v>146</v>
      </c>
      <c r="K7" s="8">
        <v>338</v>
      </c>
      <c r="L7" s="8">
        <v>254</v>
      </c>
      <c r="M7" s="8">
        <v>139</v>
      </c>
      <c r="N7" s="8">
        <v>393</v>
      </c>
      <c r="O7" s="57">
        <f t="shared" ref="O7:O17" si="1">K7-N7</f>
        <v>-55</v>
      </c>
      <c r="P7" s="57">
        <f t="shared" ref="P7:P17" si="2">H7+O7</f>
        <v>-169</v>
      </c>
    </row>
    <row r="8" spans="1:16" s="58" customFormat="1" ht="24.75" customHeight="1" x14ac:dyDescent="0.15">
      <c r="A8" s="55" t="s">
        <v>62</v>
      </c>
      <c r="B8" s="56">
        <v>36</v>
      </c>
      <c r="C8" s="56">
        <v>42</v>
      </c>
      <c r="D8" s="8">
        <v>78</v>
      </c>
      <c r="E8" s="56">
        <v>103</v>
      </c>
      <c r="F8" s="56">
        <v>89</v>
      </c>
      <c r="G8" s="8">
        <v>192</v>
      </c>
      <c r="H8" s="57">
        <f t="shared" si="0"/>
        <v>-114</v>
      </c>
      <c r="I8" s="8">
        <v>516</v>
      </c>
      <c r="J8" s="8">
        <v>300</v>
      </c>
      <c r="K8" s="8">
        <v>816</v>
      </c>
      <c r="L8" s="8">
        <v>789</v>
      </c>
      <c r="M8" s="8">
        <v>590</v>
      </c>
      <c r="N8" s="8">
        <v>1379</v>
      </c>
      <c r="O8" s="57">
        <f t="shared" si="1"/>
        <v>-563</v>
      </c>
      <c r="P8" s="57">
        <f t="shared" si="2"/>
        <v>-677</v>
      </c>
    </row>
    <row r="9" spans="1:16" s="58" customFormat="1" ht="24.75" customHeight="1" x14ac:dyDescent="0.15">
      <c r="A9" s="55" t="s">
        <v>63</v>
      </c>
      <c r="B9" s="56">
        <v>43</v>
      </c>
      <c r="C9" s="56">
        <v>31</v>
      </c>
      <c r="D9" s="8">
        <v>74</v>
      </c>
      <c r="E9" s="56">
        <v>83</v>
      </c>
      <c r="F9" s="56">
        <v>94</v>
      </c>
      <c r="G9" s="8">
        <v>177</v>
      </c>
      <c r="H9" s="57">
        <f t="shared" si="0"/>
        <v>-103</v>
      </c>
      <c r="I9" s="8">
        <v>401</v>
      </c>
      <c r="J9" s="8">
        <v>231</v>
      </c>
      <c r="K9" s="8">
        <v>632</v>
      </c>
      <c r="L9" s="8">
        <v>427</v>
      </c>
      <c r="M9" s="8">
        <v>238</v>
      </c>
      <c r="N9" s="8">
        <v>665</v>
      </c>
      <c r="O9" s="57">
        <f t="shared" si="1"/>
        <v>-33</v>
      </c>
      <c r="P9" s="57">
        <f t="shared" si="2"/>
        <v>-136</v>
      </c>
    </row>
    <row r="10" spans="1:16" s="58" customFormat="1" ht="24.75" customHeight="1" x14ac:dyDescent="0.15">
      <c r="A10" s="55" t="s">
        <v>64</v>
      </c>
      <c r="B10" s="56">
        <v>25</v>
      </c>
      <c r="C10" s="56">
        <v>46</v>
      </c>
      <c r="D10" s="8">
        <v>71</v>
      </c>
      <c r="E10" s="56">
        <v>78</v>
      </c>
      <c r="F10" s="56">
        <v>84</v>
      </c>
      <c r="G10" s="8">
        <v>162</v>
      </c>
      <c r="H10" s="57">
        <f t="shared" si="0"/>
        <v>-91</v>
      </c>
      <c r="I10" s="8">
        <v>143</v>
      </c>
      <c r="J10" s="8">
        <v>91</v>
      </c>
      <c r="K10" s="8">
        <v>234</v>
      </c>
      <c r="L10" s="8">
        <v>163</v>
      </c>
      <c r="M10" s="8">
        <v>91</v>
      </c>
      <c r="N10" s="8">
        <v>254</v>
      </c>
      <c r="O10" s="57">
        <f t="shared" si="1"/>
        <v>-20</v>
      </c>
      <c r="P10" s="57">
        <f t="shared" si="2"/>
        <v>-111</v>
      </c>
    </row>
    <row r="11" spans="1:16" s="58" customFormat="1" ht="24.75" customHeight="1" x14ac:dyDescent="0.15">
      <c r="A11" s="55" t="s">
        <v>65</v>
      </c>
      <c r="B11" s="56">
        <v>46</v>
      </c>
      <c r="C11" s="56">
        <v>38</v>
      </c>
      <c r="D11" s="8">
        <v>84</v>
      </c>
      <c r="E11" s="56">
        <v>94</v>
      </c>
      <c r="F11" s="56">
        <v>73</v>
      </c>
      <c r="G11" s="8">
        <v>167</v>
      </c>
      <c r="H11" s="57">
        <f t="shared" si="0"/>
        <v>-83</v>
      </c>
      <c r="I11" s="8">
        <v>184</v>
      </c>
      <c r="J11" s="8">
        <v>120</v>
      </c>
      <c r="K11" s="8">
        <v>304</v>
      </c>
      <c r="L11" s="8">
        <v>229</v>
      </c>
      <c r="M11" s="8">
        <v>165</v>
      </c>
      <c r="N11" s="8">
        <v>394</v>
      </c>
      <c r="O11" s="57">
        <f t="shared" si="1"/>
        <v>-90</v>
      </c>
      <c r="P11" s="57">
        <f t="shared" si="2"/>
        <v>-173</v>
      </c>
    </row>
    <row r="12" spans="1:16" s="58" customFormat="1" ht="24.75" customHeight="1" x14ac:dyDescent="0.15">
      <c r="A12" s="55" t="s">
        <v>66</v>
      </c>
      <c r="B12" s="56">
        <v>36</v>
      </c>
      <c r="C12" s="56">
        <v>35</v>
      </c>
      <c r="D12" s="8">
        <v>71</v>
      </c>
      <c r="E12" s="56">
        <v>101</v>
      </c>
      <c r="F12" s="56">
        <v>83</v>
      </c>
      <c r="G12" s="8">
        <v>184</v>
      </c>
      <c r="H12" s="57">
        <f t="shared" si="0"/>
        <v>-113</v>
      </c>
      <c r="I12" s="8">
        <v>188</v>
      </c>
      <c r="J12" s="8">
        <v>125</v>
      </c>
      <c r="K12" s="8">
        <v>313</v>
      </c>
      <c r="L12" s="8">
        <v>204</v>
      </c>
      <c r="M12" s="8">
        <v>168</v>
      </c>
      <c r="N12" s="8">
        <v>372</v>
      </c>
      <c r="O12" s="57">
        <f t="shared" si="1"/>
        <v>-59</v>
      </c>
      <c r="P12" s="57">
        <f t="shared" si="2"/>
        <v>-172</v>
      </c>
    </row>
    <row r="13" spans="1:16" s="58" customFormat="1" ht="24.75" customHeight="1" x14ac:dyDescent="0.15">
      <c r="A13" s="55" t="s">
        <v>67</v>
      </c>
      <c r="B13" s="56">
        <v>41</v>
      </c>
      <c r="C13" s="56">
        <v>39</v>
      </c>
      <c r="D13" s="8">
        <v>80</v>
      </c>
      <c r="E13" s="56">
        <v>86</v>
      </c>
      <c r="F13" s="56">
        <v>62</v>
      </c>
      <c r="G13" s="8">
        <v>148</v>
      </c>
      <c r="H13" s="57">
        <f t="shared" si="0"/>
        <v>-68</v>
      </c>
      <c r="I13" s="8">
        <v>146</v>
      </c>
      <c r="J13" s="8">
        <v>105</v>
      </c>
      <c r="K13" s="8">
        <v>251</v>
      </c>
      <c r="L13" s="8">
        <v>166</v>
      </c>
      <c r="M13" s="8">
        <v>135</v>
      </c>
      <c r="N13" s="8">
        <v>301</v>
      </c>
      <c r="O13" s="57">
        <f t="shared" si="1"/>
        <v>-50</v>
      </c>
      <c r="P13" s="57">
        <f t="shared" si="2"/>
        <v>-118</v>
      </c>
    </row>
    <row r="14" spans="1:16" s="58" customFormat="1" ht="24.75" customHeight="1" x14ac:dyDescent="0.15">
      <c r="A14" s="55" t="s">
        <v>68</v>
      </c>
      <c r="B14" s="56">
        <v>43</v>
      </c>
      <c r="C14" s="56">
        <v>29</v>
      </c>
      <c r="D14" s="8">
        <v>72</v>
      </c>
      <c r="E14" s="56">
        <v>98</v>
      </c>
      <c r="F14" s="56">
        <v>90</v>
      </c>
      <c r="G14" s="8">
        <v>188</v>
      </c>
      <c r="H14" s="57">
        <f t="shared" si="0"/>
        <v>-116</v>
      </c>
      <c r="I14" s="8">
        <v>172</v>
      </c>
      <c r="J14" s="8">
        <v>119</v>
      </c>
      <c r="K14" s="8">
        <v>291</v>
      </c>
      <c r="L14" s="8">
        <v>228</v>
      </c>
      <c r="M14" s="8">
        <v>126</v>
      </c>
      <c r="N14" s="8">
        <v>354</v>
      </c>
      <c r="O14" s="57">
        <f t="shared" si="1"/>
        <v>-63</v>
      </c>
      <c r="P14" s="57">
        <f t="shared" si="2"/>
        <v>-179</v>
      </c>
    </row>
    <row r="15" spans="1:16" s="58" customFormat="1" ht="24.75" customHeight="1" x14ac:dyDescent="0.15">
      <c r="A15" s="55" t="s">
        <v>69</v>
      </c>
      <c r="B15" s="56">
        <v>44</v>
      </c>
      <c r="C15" s="56">
        <v>39</v>
      </c>
      <c r="D15" s="8">
        <v>83</v>
      </c>
      <c r="E15" s="56">
        <v>85</v>
      </c>
      <c r="F15" s="56">
        <v>84</v>
      </c>
      <c r="G15" s="8">
        <v>169</v>
      </c>
      <c r="H15" s="57">
        <f>D15-G15</f>
        <v>-86</v>
      </c>
      <c r="I15" s="8">
        <v>176</v>
      </c>
      <c r="J15" s="8">
        <v>107</v>
      </c>
      <c r="K15" s="8">
        <v>283</v>
      </c>
      <c r="L15" s="8">
        <v>214</v>
      </c>
      <c r="M15" s="8">
        <v>147</v>
      </c>
      <c r="N15" s="8">
        <v>361</v>
      </c>
      <c r="O15" s="57">
        <f t="shared" si="1"/>
        <v>-78</v>
      </c>
      <c r="P15" s="57">
        <f t="shared" si="2"/>
        <v>-164</v>
      </c>
    </row>
    <row r="16" spans="1:16" s="58" customFormat="1" ht="24.75" customHeight="1" x14ac:dyDescent="0.15">
      <c r="A16" s="55" t="s">
        <v>70</v>
      </c>
      <c r="B16" s="56">
        <v>27</v>
      </c>
      <c r="C16" s="56">
        <v>44</v>
      </c>
      <c r="D16" s="8">
        <v>71</v>
      </c>
      <c r="E16" s="56">
        <v>113</v>
      </c>
      <c r="F16" s="56">
        <v>92</v>
      </c>
      <c r="G16" s="8">
        <v>205</v>
      </c>
      <c r="H16" s="57">
        <f t="shared" si="0"/>
        <v>-134</v>
      </c>
      <c r="I16" s="8">
        <v>153</v>
      </c>
      <c r="J16" s="8">
        <v>124</v>
      </c>
      <c r="K16" s="8">
        <v>277</v>
      </c>
      <c r="L16" s="8">
        <v>190</v>
      </c>
      <c r="M16" s="8">
        <v>127</v>
      </c>
      <c r="N16" s="8">
        <v>317</v>
      </c>
      <c r="O16" s="57">
        <f t="shared" si="1"/>
        <v>-40</v>
      </c>
      <c r="P16" s="57">
        <f t="shared" si="2"/>
        <v>-174</v>
      </c>
    </row>
    <row r="17" spans="1:16" s="58" customFormat="1" ht="24.75" customHeight="1" thickBot="1" x14ac:dyDescent="0.2">
      <c r="A17" s="59" t="s">
        <v>71</v>
      </c>
      <c r="B17" s="56">
        <v>37</v>
      </c>
      <c r="C17" s="56">
        <v>45</v>
      </c>
      <c r="D17" s="8">
        <v>82</v>
      </c>
      <c r="E17" s="56">
        <v>85</v>
      </c>
      <c r="F17" s="56">
        <v>86</v>
      </c>
      <c r="G17" s="8">
        <v>171</v>
      </c>
      <c r="H17" s="57">
        <f t="shared" si="0"/>
        <v>-89</v>
      </c>
      <c r="I17" s="8">
        <v>139</v>
      </c>
      <c r="J17" s="8">
        <v>96</v>
      </c>
      <c r="K17" s="8">
        <v>235</v>
      </c>
      <c r="L17" s="8">
        <v>183</v>
      </c>
      <c r="M17" s="8">
        <v>143</v>
      </c>
      <c r="N17" s="8">
        <v>326</v>
      </c>
      <c r="O17" s="57">
        <f t="shared" si="1"/>
        <v>-91</v>
      </c>
      <c r="P17" s="57">
        <f t="shared" si="2"/>
        <v>-180</v>
      </c>
    </row>
    <row r="18" spans="1:16" ht="24.75" customHeight="1" thickTop="1" x14ac:dyDescent="0.15">
      <c r="A18" s="60" t="s">
        <v>72</v>
      </c>
      <c r="B18" s="61">
        <f>SUM(B6:B17)</f>
        <v>459</v>
      </c>
      <c r="C18" s="61">
        <f t="shared" ref="C18:P18" si="3">SUM(C6:C17)</f>
        <v>462</v>
      </c>
      <c r="D18" s="61">
        <f t="shared" si="3"/>
        <v>921</v>
      </c>
      <c r="E18" s="61">
        <f t="shared" si="3"/>
        <v>1147</v>
      </c>
      <c r="F18" s="61">
        <f t="shared" si="3"/>
        <v>1024</v>
      </c>
      <c r="G18" s="61">
        <f t="shared" si="3"/>
        <v>2171</v>
      </c>
      <c r="H18" s="61">
        <f t="shared" si="3"/>
        <v>-1250</v>
      </c>
      <c r="I18" s="61">
        <f t="shared" si="3"/>
        <v>2602</v>
      </c>
      <c r="J18" s="61">
        <f t="shared" si="3"/>
        <v>1717</v>
      </c>
      <c r="K18" s="61">
        <f t="shared" si="3"/>
        <v>4319</v>
      </c>
      <c r="L18" s="61">
        <f t="shared" si="3"/>
        <v>3248</v>
      </c>
      <c r="M18" s="61">
        <f t="shared" si="3"/>
        <v>2224</v>
      </c>
      <c r="N18" s="61">
        <f t="shared" si="3"/>
        <v>5472</v>
      </c>
      <c r="O18" s="61">
        <f t="shared" si="3"/>
        <v>-1153</v>
      </c>
      <c r="P18" s="61">
        <f t="shared" si="3"/>
        <v>-2403</v>
      </c>
    </row>
    <row r="19" spans="1:16" ht="16.5" x14ac:dyDescent="0.1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6" x14ac:dyDescent="0.15">
      <c r="A20" s="62" t="s">
        <v>73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16" x14ac:dyDescent="0.1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36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27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20614</v>
      </c>
      <c r="C7" s="12">
        <v>21549</v>
      </c>
      <c r="D7" s="12">
        <v>21140</v>
      </c>
      <c r="E7" s="12">
        <f t="shared" ref="E7:E13" si="0">SUM(C7:D7)</f>
        <v>42689</v>
      </c>
      <c r="F7" s="3">
        <v>5</v>
      </c>
      <c r="G7" s="3">
        <v>10</v>
      </c>
      <c r="H7" s="3">
        <f t="shared" ref="H7:H14" si="1">SUM(F7+G7)</f>
        <v>15</v>
      </c>
      <c r="I7" s="3">
        <v>19</v>
      </c>
      <c r="J7" s="3">
        <v>22</v>
      </c>
      <c r="K7" s="3">
        <f t="shared" ref="K7:K13" si="2">SUM(I7+J7)</f>
        <v>41</v>
      </c>
      <c r="L7" s="3">
        <v>35</v>
      </c>
      <c r="M7" s="3">
        <v>29</v>
      </c>
      <c r="N7" s="3">
        <f t="shared" ref="N7:N13" si="3">SUM(L7+M7)</f>
        <v>64</v>
      </c>
      <c r="O7" s="3">
        <v>48</v>
      </c>
      <c r="P7" s="3">
        <v>25</v>
      </c>
      <c r="Q7" s="3">
        <f t="shared" ref="Q7:Q13" si="4">SUM(O7+P7)</f>
        <v>73</v>
      </c>
      <c r="R7" s="13">
        <v>-6</v>
      </c>
      <c r="S7" s="13">
        <v>2</v>
      </c>
      <c r="T7" s="13">
        <f t="shared" ref="T7:T13" si="5">SUM(R7+S7)</f>
        <v>-4</v>
      </c>
      <c r="U7" s="14">
        <f t="shared" ref="U7:U13" si="6">H7-K7+N7-Q7+T7</f>
        <v>-39</v>
      </c>
    </row>
    <row r="8" spans="1:21" ht="36.75" customHeight="1" x14ac:dyDescent="0.15">
      <c r="A8" s="9" t="s">
        <v>18</v>
      </c>
      <c r="B8" s="12">
        <v>28101</v>
      </c>
      <c r="C8" s="12">
        <v>30942</v>
      </c>
      <c r="D8" s="12">
        <v>30939</v>
      </c>
      <c r="E8" s="12">
        <f t="shared" si="0"/>
        <v>61881</v>
      </c>
      <c r="F8" s="3">
        <v>9</v>
      </c>
      <c r="G8" s="3">
        <v>21</v>
      </c>
      <c r="H8" s="3">
        <f t="shared" si="1"/>
        <v>30</v>
      </c>
      <c r="I8" s="3">
        <v>25</v>
      </c>
      <c r="J8" s="3">
        <v>42</v>
      </c>
      <c r="K8" s="3">
        <f t="shared" si="2"/>
        <v>67</v>
      </c>
      <c r="L8" s="3">
        <v>51</v>
      </c>
      <c r="M8" s="3">
        <v>19</v>
      </c>
      <c r="N8" s="3">
        <f t="shared" si="3"/>
        <v>70</v>
      </c>
      <c r="O8" s="3">
        <v>54</v>
      </c>
      <c r="P8" s="3">
        <v>28</v>
      </c>
      <c r="Q8" s="3">
        <f t="shared" si="4"/>
        <v>82</v>
      </c>
      <c r="R8" s="13">
        <v>6</v>
      </c>
      <c r="S8" s="13">
        <v>2</v>
      </c>
      <c r="T8" s="13">
        <f t="shared" si="5"/>
        <v>8</v>
      </c>
      <c r="U8" s="14">
        <f t="shared" si="6"/>
        <v>-41</v>
      </c>
    </row>
    <row r="9" spans="1:21" ht="36.75" customHeight="1" x14ac:dyDescent="0.15">
      <c r="A9" s="9" t="s">
        <v>12</v>
      </c>
      <c r="B9" s="12">
        <v>10621</v>
      </c>
      <c r="C9" s="12">
        <v>11792</v>
      </c>
      <c r="D9" s="12">
        <v>11648</v>
      </c>
      <c r="E9" s="12">
        <f t="shared" si="0"/>
        <v>23440</v>
      </c>
      <c r="F9" s="3">
        <v>4</v>
      </c>
      <c r="G9" s="3">
        <v>5</v>
      </c>
      <c r="H9" s="3">
        <f t="shared" si="1"/>
        <v>9</v>
      </c>
      <c r="I9" s="3">
        <v>10</v>
      </c>
      <c r="J9" s="3">
        <v>5</v>
      </c>
      <c r="K9" s="3">
        <f t="shared" si="2"/>
        <v>15</v>
      </c>
      <c r="L9" s="3">
        <v>27</v>
      </c>
      <c r="M9" s="3">
        <v>20</v>
      </c>
      <c r="N9" s="3">
        <f t="shared" si="3"/>
        <v>47</v>
      </c>
      <c r="O9" s="3">
        <v>24</v>
      </c>
      <c r="P9" s="3">
        <v>16</v>
      </c>
      <c r="Q9" s="3">
        <f t="shared" si="4"/>
        <v>40</v>
      </c>
      <c r="R9" s="13">
        <v>-2</v>
      </c>
      <c r="S9" s="13">
        <v>-4</v>
      </c>
      <c r="T9" s="13">
        <f t="shared" si="5"/>
        <v>-6</v>
      </c>
      <c r="U9" s="14">
        <f t="shared" si="6"/>
        <v>-5</v>
      </c>
    </row>
    <row r="10" spans="1:21" ht="36.75" customHeight="1" x14ac:dyDescent="0.15">
      <c r="A10" s="9" t="s">
        <v>13</v>
      </c>
      <c r="B10" s="12">
        <v>9506</v>
      </c>
      <c r="C10" s="12">
        <v>10937</v>
      </c>
      <c r="D10" s="12">
        <v>11558</v>
      </c>
      <c r="E10" s="12">
        <f t="shared" si="0"/>
        <v>22495</v>
      </c>
      <c r="F10" s="3">
        <v>4</v>
      </c>
      <c r="G10" s="3">
        <v>10</v>
      </c>
      <c r="H10" s="3">
        <f t="shared" si="1"/>
        <v>14</v>
      </c>
      <c r="I10" s="3">
        <v>14</v>
      </c>
      <c r="J10" s="3">
        <v>7</v>
      </c>
      <c r="K10" s="3">
        <f t="shared" si="2"/>
        <v>21</v>
      </c>
      <c r="L10" s="3">
        <v>14</v>
      </c>
      <c r="M10" s="3">
        <v>10</v>
      </c>
      <c r="N10" s="3">
        <f t="shared" si="3"/>
        <v>24</v>
      </c>
      <c r="O10" s="3">
        <v>16</v>
      </c>
      <c r="P10" s="3">
        <v>12</v>
      </c>
      <c r="Q10" s="3">
        <f t="shared" si="4"/>
        <v>28</v>
      </c>
      <c r="R10" s="13">
        <v>-1</v>
      </c>
      <c r="S10" s="13">
        <v>-6</v>
      </c>
      <c r="T10" s="13">
        <f t="shared" si="5"/>
        <v>-7</v>
      </c>
      <c r="U10" s="14">
        <f t="shared" si="6"/>
        <v>-18</v>
      </c>
    </row>
    <row r="11" spans="1:21" ht="36.75" customHeight="1" x14ac:dyDescent="0.15">
      <c r="A11" s="9" t="s">
        <v>14</v>
      </c>
      <c r="B11" s="12">
        <v>3717</v>
      </c>
      <c r="C11" s="12">
        <v>4591</v>
      </c>
      <c r="D11" s="12">
        <v>4807</v>
      </c>
      <c r="E11" s="12">
        <f t="shared" si="0"/>
        <v>9398</v>
      </c>
      <c r="F11" s="3">
        <v>3</v>
      </c>
      <c r="G11" s="3">
        <v>0</v>
      </c>
      <c r="H11" s="3">
        <f t="shared" si="1"/>
        <v>3</v>
      </c>
      <c r="I11" s="3">
        <v>3</v>
      </c>
      <c r="J11" s="3">
        <v>3</v>
      </c>
      <c r="K11" s="3">
        <f t="shared" si="2"/>
        <v>6</v>
      </c>
      <c r="L11" s="3">
        <v>7</v>
      </c>
      <c r="M11" s="3">
        <v>3</v>
      </c>
      <c r="N11" s="3">
        <f t="shared" si="3"/>
        <v>10</v>
      </c>
      <c r="O11" s="3">
        <v>6</v>
      </c>
      <c r="P11" s="3">
        <v>5</v>
      </c>
      <c r="Q11" s="3">
        <f t="shared" si="4"/>
        <v>11</v>
      </c>
      <c r="R11" s="13">
        <v>1</v>
      </c>
      <c r="S11" s="13">
        <v>1</v>
      </c>
      <c r="T11" s="13">
        <f t="shared" si="5"/>
        <v>2</v>
      </c>
      <c r="U11" s="14">
        <f t="shared" si="6"/>
        <v>-2</v>
      </c>
    </row>
    <row r="12" spans="1:21" ht="36.75" customHeight="1" x14ac:dyDescent="0.15">
      <c r="A12" s="9" t="s">
        <v>15</v>
      </c>
      <c r="B12" s="12">
        <v>462</v>
      </c>
      <c r="C12" s="12">
        <v>524</v>
      </c>
      <c r="D12" s="12">
        <v>555</v>
      </c>
      <c r="E12" s="12">
        <f t="shared" si="0"/>
        <v>1079</v>
      </c>
      <c r="F12" s="3">
        <v>0</v>
      </c>
      <c r="G12" s="3">
        <v>0</v>
      </c>
      <c r="H12" s="3">
        <f t="shared" si="1"/>
        <v>0</v>
      </c>
      <c r="I12" s="3">
        <v>0</v>
      </c>
      <c r="J12" s="3">
        <v>1</v>
      </c>
      <c r="K12" s="3">
        <f t="shared" si="2"/>
        <v>1</v>
      </c>
      <c r="L12" s="3">
        <v>1</v>
      </c>
      <c r="M12" s="3">
        <v>0</v>
      </c>
      <c r="N12" s="3">
        <f t="shared" si="3"/>
        <v>1</v>
      </c>
      <c r="O12" s="3">
        <v>0</v>
      </c>
      <c r="P12" s="3">
        <v>0</v>
      </c>
      <c r="Q12" s="3">
        <f t="shared" si="4"/>
        <v>0</v>
      </c>
      <c r="R12" s="13">
        <v>0</v>
      </c>
      <c r="S12" s="13">
        <v>0</v>
      </c>
      <c r="T12" s="13">
        <f t="shared" si="5"/>
        <v>0</v>
      </c>
      <c r="U12" s="14">
        <f t="shared" si="6"/>
        <v>0</v>
      </c>
    </row>
    <row r="13" spans="1:21" ht="36.75" customHeight="1" thickBot="1" x14ac:dyDescent="0.2">
      <c r="A13" s="4" t="s">
        <v>17</v>
      </c>
      <c r="B13" s="15">
        <v>5184</v>
      </c>
      <c r="C13" s="15">
        <v>6524</v>
      </c>
      <c r="D13" s="15">
        <v>6886</v>
      </c>
      <c r="E13" s="12">
        <f t="shared" si="0"/>
        <v>13410</v>
      </c>
      <c r="F13" s="5">
        <v>0</v>
      </c>
      <c r="G13" s="5">
        <v>0</v>
      </c>
      <c r="H13" s="5">
        <f t="shared" si="1"/>
        <v>0</v>
      </c>
      <c r="I13" s="5">
        <v>7</v>
      </c>
      <c r="J13" s="5">
        <v>4</v>
      </c>
      <c r="K13" s="5">
        <f t="shared" si="2"/>
        <v>11</v>
      </c>
      <c r="L13" s="5">
        <v>8</v>
      </c>
      <c r="M13" s="5">
        <v>10</v>
      </c>
      <c r="N13" s="5">
        <f t="shared" si="3"/>
        <v>18</v>
      </c>
      <c r="O13" s="5">
        <v>15</v>
      </c>
      <c r="P13" s="5">
        <v>5</v>
      </c>
      <c r="Q13" s="5">
        <f t="shared" si="4"/>
        <v>20</v>
      </c>
      <c r="R13" s="16">
        <v>2</v>
      </c>
      <c r="S13" s="16">
        <v>5</v>
      </c>
      <c r="T13" s="13">
        <f t="shared" si="5"/>
        <v>7</v>
      </c>
      <c r="U13" s="14">
        <f t="shared" si="6"/>
        <v>-6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78205</v>
      </c>
      <c r="C14" s="17">
        <f>SUM(C7:C13)</f>
        <v>86859</v>
      </c>
      <c r="D14" s="17">
        <f>SUM(D7:D13)</f>
        <v>87533</v>
      </c>
      <c r="E14" s="7">
        <f>C14+D14</f>
        <v>174392</v>
      </c>
      <c r="F14" s="7">
        <f>SUM(F7:F13)</f>
        <v>25</v>
      </c>
      <c r="G14" s="7">
        <f>SUM(G7:G13)</f>
        <v>46</v>
      </c>
      <c r="H14" s="7">
        <f t="shared" si="1"/>
        <v>71</v>
      </c>
      <c r="I14" s="7">
        <f t="shared" ref="I14:U14" si="7">SUM(I7:I13)</f>
        <v>78</v>
      </c>
      <c r="J14" s="7">
        <f t="shared" si="7"/>
        <v>84</v>
      </c>
      <c r="K14" s="7">
        <f t="shared" si="7"/>
        <v>162</v>
      </c>
      <c r="L14" s="7">
        <f t="shared" si="7"/>
        <v>143</v>
      </c>
      <c r="M14" s="7">
        <f t="shared" si="7"/>
        <v>91</v>
      </c>
      <c r="N14" s="7">
        <f t="shared" si="7"/>
        <v>234</v>
      </c>
      <c r="O14" s="7">
        <f t="shared" si="7"/>
        <v>163</v>
      </c>
      <c r="P14" s="7">
        <f t="shared" si="7"/>
        <v>91</v>
      </c>
      <c r="Q14" s="7">
        <f t="shared" si="7"/>
        <v>254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-111</v>
      </c>
    </row>
    <row r="15" spans="1:21" ht="36.75" customHeight="1" thickTop="1" x14ac:dyDescent="0.15">
      <c r="A15" s="20" t="s">
        <v>24</v>
      </c>
      <c r="B15" s="21">
        <f>B14-B16</f>
        <v>15</v>
      </c>
      <c r="C15" s="21">
        <f>C14-C16</f>
        <v>-73</v>
      </c>
      <c r="D15" s="21">
        <f>D14-D16</f>
        <v>-38</v>
      </c>
      <c r="E15" s="21">
        <f>C15+D15</f>
        <v>-111</v>
      </c>
      <c r="F15" s="30">
        <f>H14-K14</f>
        <v>-91</v>
      </c>
      <c r="G15" s="31"/>
      <c r="H15" s="31"/>
      <c r="I15" s="31"/>
      <c r="J15" s="31"/>
      <c r="K15" s="32"/>
      <c r="L15" s="30">
        <f>N14-Q14</f>
        <v>-20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78190</v>
      </c>
      <c r="C16" s="26">
        <v>86932</v>
      </c>
      <c r="D16" s="26">
        <v>87571</v>
      </c>
      <c r="E16" s="8">
        <v>174503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9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37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22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20641</v>
      </c>
      <c r="C7" s="12">
        <v>21582</v>
      </c>
      <c r="D7" s="12">
        <v>21146</v>
      </c>
      <c r="E7" s="12">
        <f t="shared" ref="E7:E13" si="0">SUM(C7:D7)</f>
        <v>42728</v>
      </c>
      <c r="F7" s="3">
        <v>7</v>
      </c>
      <c r="G7" s="3">
        <v>6</v>
      </c>
      <c r="H7" s="3">
        <f t="shared" ref="H7:H14" si="1">SUM(F7+G7)</f>
        <v>13</v>
      </c>
      <c r="I7" s="3">
        <v>23</v>
      </c>
      <c r="J7" s="3">
        <v>27</v>
      </c>
      <c r="K7" s="3">
        <f t="shared" ref="K7:K13" si="2">SUM(I7+J7)</f>
        <v>50</v>
      </c>
      <c r="L7" s="3">
        <v>147</v>
      </c>
      <c r="M7" s="3">
        <v>62</v>
      </c>
      <c r="N7" s="3">
        <f t="shared" ref="N7:N13" si="3">SUM(L7+M7)</f>
        <v>209</v>
      </c>
      <c r="O7" s="3">
        <v>105</v>
      </c>
      <c r="P7" s="3">
        <v>72</v>
      </c>
      <c r="Q7" s="3">
        <f t="shared" ref="Q7:Q13" si="4">SUM(O7+P7)</f>
        <v>177</v>
      </c>
      <c r="R7" s="13">
        <v>-22</v>
      </c>
      <c r="S7" s="13">
        <v>-8</v>
      </c>
      <c r="T7" s="13">
        <f t="shared" ref="T7:T13" si="5">SUM(R7+S7)</f>
        <v>-30</v>
      </c>
      <c r="U7" s="14">
        <f t="shared" ref="U7:U13" si="6">H7-K7+N7-Q7+T7</f>
        <v>-35</v>
      </c>
    </row>
    <row r="8" spans="1:21" ht="36.75" customHeight="1" x14ac:dyDescent="0.15">
      <c r="A8" s="9" t="s">
        <v>18</v>
      </c>
      <c r="B8" s="12">
        <v>28079</v>
      </c>
      <c r="C8" s="12">
        <v>30955</v>
      </c>
      <c r="D8" s="12">
        <v>30967</v>
      </c>
      <c r="E8" s="12">
        <f t="shared" si="0"/>
        <v>61922</v>
      </c>
      <c r="F8" s="3">
        <v>16</v>
      </c>
      <c r="G8" s="3">
        <v>13</v>
      </c>
      <c r="H8" s="3">
        <f t="shared" si="1"/>
        <v>29</v>
      </c>
      <c r="I8" s="3">
        <v>25</v>
      </c>
      <c r="J8" s="3">
        <v>29</v>
      </c>
      <c r="K8" s="3">
        <f t="shared" si="2"/>
        <v>54</v>
      </c>
      <c r="L8" s="3">
        <v>121</v>
      </c>
      <c r="M8" s="3">
        <v>72</v>
      </c>
      <c r="N8" s="3">
        <f t="shared" si="3"/>
        <v>193</v>
      </c>
      <c r="O8" s="3">
        <v>183</v>
      </c>
      <c r="P8" s="3">
        <v>74</v>
      </c>
      <c r="Q8" s="3">
        <f t="shared" si="4"/>
        <v>257</v>
      </c>
      <c r="R8" s="13">
        <v>15</v>
      </c>
      <c r="S8" s="13">
        <v>2</v>
      </c>
      <c r="T8" s="13">
        <f t="shared" si="5"/>
        <v>17</v>
      </c>
      <c r="U8" s="14">
        <f t="shared" si="6"/>
        <v>-72</v>
      </c>
    </row>
    <row r="9" spans="1:21" ht="36.75" customHeight="1" x14ac:dyDescent="0.15">
      <c r="A9" s="9" t="s">
        <v>12</v>
      </c>
      <c r="B9" s="12">
        <v>10607</v>
      </c>
      <c r="C9" s="12">
        <v>11797</v>
      </c>
      <c r="D9" s="12">
        <v>11648</v>
      </c>
      <c r="E9" s="12">
        <f t="shared" si="0"/>
        <v>23445</v>
      </c>
      <c r="F9" s="3">
        <v>6</v>
      </c>
      <c r="G9" s="3">
        <v>3</v>
      </c>
      <c r="H9" s="3">
        <f t="shared" si="1"/>
        <v>9</v>
      </c>
      <c r="I9" s="3">
        <v>11</v>
      </c>
      <c r="J9" s="3">
        <v>15</v>
      </c>
      <c r="K9" s="3">
        <f t="shared" si="2"/>
        <v>26</v>
      </c>
      <c r="L9" s="3">
        <v>41</v>
      </c>
      <c r="M9" s="3">
        <v>35</v>
      </c>
      <c r="N9" s="3">
        <f t="shared" si="3"/>
        <v>76</v>
      </c>
      <c r="O9" s="3">
        <v>49</v>
      </c>
      <c r="P9" s="3">
        <v>40</v>
      </c>
      <c r="Q9" s="3">
        <f t="shared" si="4"/>
        <v>89</v>
      </c>
      <c r="R9" s="13">
        <v>12</v>
      </c>
      <c r="S9" s="13">
        <v>5</v>
      </c>
      <c r="T9" s="13">
        <f t="shared" si="5"/>
        <v>17</v>
      </c>
      <c r="U9" s="14">
        <f t="shared" si="6"/>
        <v>-13</v>
      </c>
    </row>
    <row r="10" spans="1:21" ht="36.75" customHeight="1" x14ac:dyDescent="0.15">
      <c r="A10" s="9" t="s">
        <v>13</v>
      </c>
      <c r="B10" s="12">
        <v>9514</v>
      </c>
      <c r="C10" s="12">
        <v>10950</v>
      </c>
      <c r="D10" s="12">
        <v>11563</v>
      </c>
      <c r="E10" s="12">
        <f t="shared" si="0"/>
        <v>22513</v>
      </c>
      <c r="F10" s="3">
        <v>10</v>
      </c>
      <c r="G10" s="3">
        <v>2</v>
      </c>
      <c r="H10" s="3">
        <f t="shared" si="1"/>
        <v>12</v>
      </c>
      <c r="I10" s="3">
        <v>15</v>
      </c>
      <c r="J10" s="3">
        <v>10</v>
      </c>
      <c r="K10" s="3">
        <f t="shared" si="2"/>
        <v>25</v>
      </c>
      <c r="L10" s="3">
        <v>49</v>
      </c>
      <c r="M10" s="3">
        <v>41</v>
      </c>
      <c r="N10" s="3">
        <f t="shared" si="3"/>
        <v>90</v>
      </c>
      <c r="O10" s="3">
        <v>48</v>
      </c>
      <c r="P10" s="3">
        <v>33</v>
      </c>
      <c r="Q10" s="3">
        <f t="shared" si="4"/>
        <v>81</v>
      </c>
      <c r="R10" s="13">
        <v>-4</v>
      </c>
      <c r="S10" s="13">
        <v>-3</v>
      </c>
      <c r="T10" s="13">
        <f t="shared" si="5"/>
        <v>-7</v>
      </c>
      <c r="U10" s="14">
        <f t="shared" si="6"/>
        <v>-11</v>
      </c>
    </row>
    <row r="11" spans="1:21" ht="36.75" customHeight="1" x14ac:dyDescent="0.15">
      <c r="A11" s="9" t="s">
        <v>14</v>
      </c>
      <c r="B11" s="12">
        <v>3711</v>
      </c>
      <c r="C11" s="12">
        <v>4589</v>
      </c>
      <c r="D11" s="12">
        <v>4811</v>
      </c>
      <c r="E11" s="12">
        <f t="shared" si="0"/>
        <v>9400</v>
      </c>
      <c r="F11" s="3">
        <v>2</v>
      </c>
      <c r="G11" s="3">
        <v>2</v>
      </c>
      <c r="H11" s="3">
        <f t="shared" si="1"/>
        <v>4</v>
      </c>
      <c r="I11" s="3">
        <v>5</v>
      </c>
      <c r="J11" s="3">
        <v>3</v>
      </c>
      <c r="K11" s="3">
        <f t="shared" si="2"/>
        <v>8</v>
      </c>
      <c r="L11" s="3">
        <v>19</v>
      </c>
      <c r="M11" s="3">
        <v>8</v>
      </c>
      <c r="N11" s="3">
        <f t="shared" si="3"/>
        <v>27</v>
      </c>
      <c r="O11" s="3">
        <v>15</v>
      </c>
      <c r="P11" s="3">
        <v>8</v>
      </c>
      <c r="Q11" s="3">
        <f t="shared" si="4"/>
        <v>23</v>
      </c>
      <c r="R11" s="13">
        <v>9</v>
      </c>
      <c r="S11" s="13">
        <v>14</v>
      </c>
      <c r="T11" s="13">
        <f t="shared" si="5"/>
        <v>23</v>
      </c>
      <c r="U11" s="14">
        <f t="shared" si="6"/>
        <v>23</v>
      </c>
    </row>
    <row r="12" spans="1:21" ht="36.75" customHeight="1" x14ac:dyDescent="0.15">
      <c r="A12" s="9" t="s">
        <v>15</v>
      </c>
      <c r="B12" s="12">
        <v>459</v>
      </c>
      <c r="C12" s="12">
        <v>523</v>
      </c>
      <c r="D12" s="12">
        <v>556</v>
      </c>
      <c r="E12" s="12">
        <f t="shared" si="0"/>
        <v>1079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3</v>
      </c>
      <c r="K12" s="3">
        <f t="shared" si="2"/>
        <v>4</v>
      </c>
      <c r="L12" s="3">
        <v>0</v>
      </c>
      <c r="M12" s="3">
        <v>1</v>
      </c>
      <c r="N12" s="3">
        <f t="shared" si="3"/>
        <v>1</v>
      </c>
      <c r="O12" s="3">
        <v>0</v>
      </c>
      <c r="P12" s="3">
        <v>0</v>
      </c>
      <c r="Q12" s="3">
        <f t="shared" si="4"/>
        <v>0</v>
      </c>
      <c r="R12" s="13">
        <v>0</v>
      </c>
      <c r="S12" s="13">
        <v>0</v>
      </c>
      <c r="T12" s="13">
        <f t="shared" si="5"/>
        <v>0</v>
      </c>
      <c r="U12" s="14">
        <f t="shared" si="6"/>
        <v>-3</v>
      </c>
    </row>
    <row r="13" spans="1:21" ht="36.75" customHeight="1" thickBot="1" x14ac:dyDescent="0.2">
      <c r="A13" s="4" t="s">
        <v>17</v>
      </c>
      <c r="B13" s="15">
        <v>5179</v>
      </c>
      <c r="C13" s="15">
        <v>6536</v>
      </c>
      <c r="D13" s="15">
        <v>6880</v>
      </c>
      <c r="E13" s="12">
        <f t="shared" si="0"/>
        <v>13416</v>
      </c>
      <c r="F13" s="5">
        <v>2</v>
      </c>
      <c r="G13" s="5">
        <v>5</v>
      </c>
      <c r="H13" s="5">
        <f t="shared" si="1"/>
        <v>7</v>
      </c>
      <c r="I13" s="5">
        <v>3</v>
      </c>
      <c r="J13" s="5">
        <v>7</v>
      </c>
      <c r="K13" s="5">
        <f t="shared" si="2"/>
        <v>10</v>
      </c>
      <c r="L13" s="5">
        <v>24</v>
      </c>
      <c r="M13" s="5">
        <v>12</v>
      </c>
      <c r="N13" s="5">
        <f t="shared" si="3"/>
        <v>36</v>
      </c>
      <c r="O13" s="5">
        <v>27</v>
      </c>
      <c r="P13" s="5">
        <v>11</v>
      </c>
      <c r="Q13" s="5">
        <f t="shared" si="4"/>
        <v>38</v>
      </c>
      <c r="R13" s="16">
        <v>-10</v>
      </c>
      <c r="S13" s="16">
        <v>-10</v>
      </c>
      <c r="T13" s="13">
        <f t="shared" si="5"/>
        <v>-20</v>
      </c>
      <c r="U13" s="14">
        <f t="shared" si="6"/>
        <v>-25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78190</v>
      </c>
      <c r="C14" s="17">
        <f>SUM(C7:C13)</f>
        <v>86932</v>
      </c>
      <c r="D14" s="17">
        <f>SUM(D7:D13)</f>
        <v>87571</v>
      </c>
      <c r="E14" s="7">
        <f>C14+D14</f>
        <v>174503</v>
      </c>
      <c r="F14" s="7">
        <f>SUM(F7:F13)</f>
        <v>43</v>
      </c>
      <c r="G14" s="7">
        <f>SUM(G7:G13)</f>
        <v>31</v>
      </c>
      <c r="H14" s="7">
        <f t="shared" si="1"/>
        <v>74</v>
      </c>
      <c r="I14" s="7">
        <f t="shared" ref="I14:U14" si="7">SUM(I7:I13)</f>
        <v>83</v>
      </c>
      <c r="J14" s="7">
        <f t="shared" si="7"/>
        <v>94</v>
      </c>
      <c r="K14" s="7">
        <f t="shared" si="7"/>
        <v>177</v>
      </c>
      <c r="L14" s="7">
        <f t="shared" si="7"/>
        <v>401</v>
      </c>
      <c r="M14" s="7">
        <f t="shared" si="7"/>
        <v>231</v>
      </c>
      <c r="N14" s="7">
        <f t="shared" si="7"/>
        <v>632</v>
      </c>
      <c r="O14" s="7">
        <f t="shared" si="7"/>
        <v>427</v>
      </c>
      <c r="P14" s="7">
        <f t="shared" si="7"/>
        <v>238</v>
      </c>
      <c r="Q14" s="7">
        <f t="shared" si="7"/>
        <v>665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-136</v>
      </c>
    </row>
    <row r="15" spans="1:21" ht="36.75" customHeight="1" thickTop="1" x14ac:dyDescent="0.15">
      <c r="A15" s="20" t="s">
        <v>24</v>
      </c>
      <c r="B15" s="27">
        <f>B14-B16</f>
        <v>59</v>
      </c>
      <c r="C15" s="27">
        <f>C14-C16</f>
        <v>-66</v>
      </c>
      <c r="D15" s="27">
        <f>D14-D16</f>
        <v>-70</v>
      </c>
      <c r="E15" s="27">
        <f>C15+D15</f>
        <v>-136</v>
      </c>
      <c r="F15" s="30">
        <f>H14-K14</f>
        <v>-103</v>
      </c>
      <c r="G15" s="31"/>
      <c r="H15" s="31"/>
      <c r="I15" s="31"/>
      <c r="J15" s="31"/>
      <c r="K15" s="32"/>
      <c r="L15" s="30">
        <f>N14-Q14</f>
        <v>-33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78131</v>
      </c>
      <c r="C16" s="26">
        <v>86998</v>
      </c>
      <c r="D16" s="26">
        <v>87641</v>
      </c>
      <c r="E16" s="8">
        <v>174639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5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38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27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20626</v>
      </c>
      <c r="C7" s="12">
        <v>21578</v>
      </c>
      <c r="D7" s="12">
        <v>21185</v>
      </c>
      <c r="E7" s="12">
        <f t="shared" ref="E7:E13" si="0">SUM(C7:D7)</f>
        <v>42763</v>
      </c>
      <c r="F7" s="3">
        <v>3</v>
      </c>
      <c r="G7" s="3">
        <v>13</v>
      </c>
      <c r="H7" s="3">
        <f t="shared" ref="H7:H14" si="1">SUM(F7+G7)</f>
        <v>16</v>
      </c>
      <c r="I7" s="3">
        <v>28</v>
      </c>
      <c r="J7" s="3">
        <v>29</v>
      </c>
      <c r="K7" s="3">
        <f t="shared" ref="K7:K13" si="2">SUM(I7+J7)</f>
        <v>57</v>
      </c>
      <c r="L7" s="3">
        <v>206</v>
      </c>
      <c r="M7" s="3">
        <v>94</v>
      </c>
      <c r="N7" s="3">
        <f t="shared" ref="N7:N13" si="3">SUM(L7+M7)</f>
        <v>300</v>
      </c>
      <c r="O7" s="3">
        <v>286</v>
      </c>
      <c r="P7" s="3">
        <v>176</v>
      </c>
      <c r="Q7" s="3">
        <f t="shared" ref="Q7:Q13" si="4">SUM(O7+P7)</f>
        <v>462</v>
      </c>
      <c r="R7" s="13">
        <v>-5</v>
      </c>
      <c r="S7" s="13">
        <v>7</v>
      </c>
      <c r="T7" s="13">
        <f t="shared" ref="T7:T13" si="5">SUM(R7+S7)</f>
        <v>2</v>
      </c>
      <c r="U7" s="14">
        <f t="shared" ref="U7:U13" si="6">H7-K7+N7-Q7+T7</f>
        <v>-201</v>
      </c>
    </row>
    <row r="8" spans="1:21" ht="36.75" customHeight="1" x14ac:dyDescent="0.15">
      <c r="A8" s="9" t="s">
        <v>18</v>
      </c>
      <c r="B8" s="12">
        <v>28103</v>
      </c>
      <c r="C8" s="12">
        <v>31011</v>
      </c>
      <c r="D8" s="12">
        <v>30983</v>
      </c>
      <c r="E8" s="12">
        <f t="shared" si="0"/>
        <v>61994</v>
      </c>
      <c r="F8" s="3">
        <v>20</v>
      </c>
      <c r="G8" s="3">
        <v>15</v>
      </c>
      <c r="H8" s="3">
        <f t="shared" si="1"/>
        <v>35</v>
      </c>
      <c r="I8" s="3">
        <v>47</v>
      </c>
      <c r="J8" s="3">
        <v>24</v>
      </c>
      <c r="K8" s="3">
        <f t="shared" si="2"/>
        <v>71</v>
      </c>
      <c r="L8" s="3">
        <v>153</v>
      </c>
      <c r="M8" s="3">
        <v>79</v>
      </c>
      <c r="N8" s="3">
        <f t="shared" si="3"/>
        <v>232</v>
      </c>
      <c r="O8" s="3">
        <v>242</v>
      </c>
      <c r="P8" s="3">
        <v>166</v>
      </c>
      <c r="Q8" s="3">
        <f t="shared" si="4"/>
        <v>408</v>
      </c>
      <c r="R8" s="13">
        <v>8</v>
      </c>
      <c r="S8" s="13">
        <v>4</v>
      </c>
      <c r="T8" s="13">
        <f t="shared" si="5"/>
        <v>12</v>
      </c>
      <c r="U8" s="14">
        <f t="shared" si="6"/>
        <v>-200</v>
      </c>
    </row>
    <row r="9" spans="1:21" ht="36.75" customHeight="1" x14ac:dyDescent="0.15">
      <c r="A9" s="9" t="s">
        <v>12</v>
      </c>
      <c r="B9" s="12">
        <v>10587</v>
      </c>
      <c r="C9" s="12">
        <v>11798</v>
      </c>
      <c r="D9" s="12">
        <v>11660</v>
      </c>
      <c r="E9" s="12">
        <f t="shared" si="0"/>
        <v>23458</v>
      </c>
      <c r="F9" s="3">
        <v>4</v>
      </c>
      <c r="G9" s="3">
        <v>5</v>
      </c>
      <c r="H9" s="3">
        <f t="shared" si="1"/>
        <v>9</v>
      </c>
      <c r="I9" s="3">
        <v>8</v>
      </c>
      <c r="J9" s="3">
        <v>13</v>
      </c>
      <c r="K9" s="3">
        <f t="shared" si="2"/>
        <v>21</v>
      </c>
      <c r="L9" s="3">
        <v>75</v>
      </c>
      <c r="M9" s="3">
        <v>51</v>
      </c>
      <c r="N9" s="3">
        <f t="shared" si="3"/>
        <v>126</v>
      </c>
      <c r="O9" s="3">
        <v>85</v>
      </c>
      <c r="P9" s="3">
        <v>94</v>
      </c>
      <c r="Q9" s="3">
        <f t="shared" si="4"/>
        <v>179</v>
      </c>
      <c r="R9" s="13">
        <v>8</v>
      </c>
      <c r="S9" s="13">
        <v>0</v>
      </c>
      <c r="T9" s="13">
        <f t="shared" si="5"/>
        <v>8</v>
      </c>
      <c r="U9" s="14">
        <f t="shared" si="6"/>
        <v>-57</v>
      </c>
    </row>
    <row r="10" spans="1:21" ht="36.75" customHeight="1" x14ac:dyDescent="0.15">
      <c r="A10" s="9" t="s">
        <v>13</v>
      </c>
      <c r="B10" s="12">
        <v>9487</v>
      </c>
      <c r="C10" s="12">
        <v>10958</v>
      </c>
      <c r="D10" s="12">
        <v>11566</v>
      </c>
      <c r="E10" s="12">
        <f t="shared" si="0"/>
        <v>22524</v>
      </c>
      <c r="F10" s="3">
        <v>4</v>
      </c>
      <c r="G10" s="3">
        <v>4</v>
      </c>
      <c r="H10" s="3">
        <f t="shared" si="1"/>
        <v>8</v>
      </c>
      <c r="I10" s="3">
        <v>8</v>
      </c>
      <c r="J10" s="3">
        <v>10</v>
      </c>
      <c r="K10" s="3">
        <f t="shared" si="2"/>
        <v>18</v>
      </c>
      <c r="L10" s="3">
        <v>44</v>
      </c>
      <c r="M10" s="3">
        <v>31</v>
      </c>
      <c r="N10" s="3">
        <f t="shared" si="3"/>
        <v>75</v>
      </c>
      <c r="O10" s="3">
        <v>89</v>
      </c>
      <c r="P10" s="3">
        <v>84</v>
      </c>
      <c r="Q10" s="3">
        <f t="shared" si="4"/>
        <v>173</v>
      </c>
      <c r="R10" s="13">
        <v>-11</v>
      </c>
      <c r="S10" s="13">
        <v>-14</v>
      </c>
      <c r="T10" s="13">
        <f t="shared" si="5"/>
        <v>-25</v>
      </c>
      <c r="U10" s="14">
        <f t="shared" si="6"/>
        <v>-133</v>
      </c>
    </row>
    <row r="11" spans="1:21" ht="36.75" customHeight="1" x14ac:dyDescent="0.15">
      <c r="A11" s="9" t="s">
        <v>14</v>
      </c>
      <c r="B11" s="12">
        <v>3688</v>
      </c>
      <c r="C11" s="12">
        <v>4579</v>
      </c>
      <c r="D11" s="12">
        <v>4798</v>
      </c>
      <c r="E11" s="12">
        <f t="shared" si="0"/>
        <v>9377</v>
      </c>
      <c r="F11" s="3">
        <v>3</v>
      </c>
      <c r="G11" s="3">
        <v>4</v>
      </c>
      <c r="H11" s="3">
        <f t="shared" si="1"/>
        <v>7</v>
      </c>
      <c r="I11" s="3">
        <v>1</v>
      </c>
      <c r="J11" s="3">
        <v>5</v>
      </c>
      <c r="K11" s="3">
        <f t="shared" si="2"/>
        <v>6</v>
      </c>
      <c r="L11" s="3">
        <v>20</v>
      </c>
      <c r="M11" s="3">
        <v>17</v>
      </c>
      <c r="N11" s="3">
        <f t="shared" si="3"/>
        <v>37</v>
      </c>
      <c r="O11" s="3">
        <v>40</v>
      </c>
      <c r="P11" s="3">
        <v>23</v>
      </c>
      <c r="Q11" s="3">
        <f t="shared" si="4"/>
        <v>63</v>
      </c>
      <c r="R11" s="13">
        <v>-1</v>
      </c>
      <c r="S11" s="13">
        <v>2</v>
      </c>
      <c r="T11" s="13">
        <f t="shared" si="5"/>
        <v>1</v>
      </c>
      <c r="U11" s="14">
        <f t="shared" si="6"/>
        <v>-24</v>
      </c>
    </row>
    <row r="12" spans="1:21" ht="36.75" customHeight="1" x14ac:dyDescent="0.15">
      <c r="A12" s="9" t="s">
        <v>15</v>
      </c>
      <c r="B12" s="12">
        <v>460</v>
      </c>
      <c r="C12" s="12">
        <v>524</v>
      </c>
      <c r="D12" s="12">
        <v>558</v>
      </c>
      <c r="E12" s="12">
        <f t="shared" si="0"/>
        <v>1082</v>
      </c>
      <c r="F12" s="3">
        <v>0</v>
      </c>
      <c r="G12" s="3">
        <v>0</v>
      </c>
      <c r="H12" s="3">
        <f t="shared" si="1"/>
        <v>0</v>
      </c>
      <c r="I12" s="3">
        <v>2</v>
      </c>
      <c r="J12" s="3">
        <v>3</v>
      </c>
      <c r="K12" s="3">
        <f t="shared" si="2"/>
        <v>5</v>
      </c>
      <c r="L12" s="3">
        <v>0</v>
      </c>
      <c r="M12" s="3">
        <v>0</v>
      </c>
      <c r="N12" s="3">
        <f t="shared" si="3"/>
        <v>0</v>
      </c>
      <c r="O12" s="3">
        <v>4</v>
      </c>
      <c r="P12" s="3">
        <v>1</v>
      </c>
      <c r="Q12" s="3">
        <f t="shared" si="4"/>
        <v>5</v>
      </c>
      <c r="R12" s="13">
        <v>-2</v>
      </c>
      <c r="S12" s="13">
        <v>-1</v>
      </c>
      <c r="T12" s="13">
        <f t="shared" si="5"/>
        <v>-3</v>
      </c>
      <c r="U12" s="14">
        <f t="shared" si="6"/>
        <v>-13</v>
      </c>
    </row>
    <row r="13" spans="1:21" ht="36.75" customHeight="1" thickBot="1" x14ac:dyDescent="0.2">
      <c r="A13" s="4" t="s">
        <v>17</v>
      </c>
      <c r="B13" s="15">
        <v>5180</v>
      </c>
      <c r="C13" s="15">
        <v>6550</v>
      </c>
      <c r="D13" s="15">
        <v>6891</v>
      </c>
      <c r="E13" s="12">
        <f t="shared" si="0"/>
        <v>13441</v>
      </c>
      <c r="F13" s="5">
        <v>2</v>
      </c>
      <c r="G13" s="5">
        <v>1</v>
      </c>
      <c r="H13" s="5">
        <f t="shared" si="1"/>
        <v>3</v>
      </c>
      <c r="I13" s="5">
        <v>9</v>
      </c>
      <c r="J13" s="5">
        <v>5</v>
      </c>
      <c r="K13" s="5">
        <f t="shared" si="2"/>
        <v>14</v>
      </c>
      <c r="L13" s="5">
        <v>18</v>
      </c>
      <c r="M13" s="5">
        <v>28</v>
      </c>
      <c r="N13" s="5">
        <f t="shared" si="3"/>
        <v>46</v>
      </c>
      <c r="O13" s="5">
        <v>43</v>
      </c>
      <c r="P13" s="5">
        <v>46</v>
      </c>
      <c r="Q13" s="5">
        <f t="shared" si="4"/>
        <v>89</v>
      </c>
      <c r="R13" s="16">
        <v>3</v>
      </c>
      <c r="S13" s="16">
        <v>2</v>
      </c>
      <c r="T13" s="13">
        <f t="shared" si="5"/>
        <v>5</v>
      </c>
      <c r="U13" s="14">
        <f t="shared" si="6"/>
        <v>-49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78131</v>
      </c>
      <c r="C14" s="17">
        <f>SUM(C7:C13)</f>
        <v>86998</v>
      </c>
      <c r="D14" s="17">
        <f>SUM(D7:D13)</f>
        <v>87641</v>
      </c>
      <c r="E14" s="7">
        <f>C14+D14</f>
        <v>174639</v>
      </c>
      <c r="F14" s="7">
        <f>SUM(F7:F13)</f>
        <v>36</v>
      </c>
      <c r="G14" s="7">
        <f>SUM(G7:G13)</f>
        <v>42</v>
      </c>
      <c r="H14" s="7">
        <f t="shared" si="1"/>
        <v>78</v>
      </c>
      <c r="I14" s="7">
        <f t="shared" ref="I14:U14" si="7">SUM(I7:I13)</f>
        <v>103</v>
      </c>
      <c r="J14" s="7">
        <f t="shared" si="7"/>
        <v>89</v>
      </c>
      <c r="K14" s="7">
        <f t="shared" si="7"/>
        <v>192</v>
      </c>
      <c r="L14" s="7">
        <f t="shared" si="7"/>
        <v>516</v>
      </c>
      <c r="M14" s="7">
        <f t="shared" si="7"/>
        <v>300</v>
      </c>
      <c r="N14" s="7">
        <f t="shared" si="7"/>
        <v>816</v>
      </c>
      <c r="O14" s="7">
        <f t="shared" si="7"/>
        <v>789</v>
      </c>
      <c r="P14" s="7">
        <f t="shared" si="7"/>
        <v>590</v>
      </c>
      <c r="Q14" s="7">
        <f t="shared" si="7"/>
        <v>1379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-677</v>
      </c>
    </row>
    <row r="15" spans="1:21" ht="36.75" customHeight="1" thickTop="1" x14ac:dyDescent="0.15">
      <c r="A15" s="20" t="s">
        <v>24</v>
      </c>
      <c r="B15" s="27">
        <f>B14-B16</f>
        <v>5</v>
      </c>
      <c r="C15" s="27">
        <f>C14-C16</f>
        <v>-340</v>
      </c>
      <c r="D15" s="27">
        <f>D14-D16</f>
        <v>-337</v>
      </c>
      <c r="E15" s="27">
        <f>C15+D15</f>
        <v>-677</v>
      </c>
      <c r="F15" s="30">
        <f>H14-K14</f>
        <v>-114</v>
      </c>
      <c r="G15" s="31"/>
      <c r="H15" s="31"/>
      <c r="I15" s="31"/>
      <c r="J15" s="31"/>
      <c r="K15" s="32"/>
      <c r="L15" s="30">
        <f>N14-Q14</f>
        <v>-563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78126</v>
      </c>
      <c r="C16" s="26">
        <v>87338</v>
      </c>
      <c r="D16" s="26">
        <v>87978</v>
      </c>
      <c r="E16" s="8">
        <v>175316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39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27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20628</v>
      </c>
      <c r="C7" s="12">
        <v>21688</v>
      </c>
      <c r="D7" s="12">
        <v>21276</v>
      </c>
      <c r="E7" s="12">
        <f t="shared" ref="E7:E13" si="0">SUM(C7:D7)</f>
        <v>42964</v>
      </c>
      <c r="F7" s="3">
        <v>12</v>
      </c>
      <c r="G7" s="3">
        <v>5</v>
      </c>
      <c r="H7" s="3">
        <f t="shared" ref="H7:H14" si="1">SUM(F7+G7)</f>
        <v>17</v>
      </c>
      <c r="I7" s="3">
        <v>20</v>
      </c>
      <c r="J7" s="3">
        <v>23</v>
      </c>
      <c r="K7" s="3">
        <f t="shared" ref="K7:K13" si="2">SUM(I7+J7)</f>
        <v>43</v>
      </c>
      <c r="L7" s="3">
        <v>56</v>
      </c>
      <c r="M7" s="3">
        <v>50</v>
      </c>
      <c r="N7" s="3">
        <f t="shared" ref="N7:N13" si="3">SUM(L7+M7)</f>
        <v>106</v>
      </c>
      <c r="O7" s="3">
        <v>63</v>
      </c>
      <c r="P7" s="3">
        <v>27</v>
      </c>
      <c r="Q7" s="3">
        <f t="shared" ref="Q7:Q13" si="4">SUM(O7+P7)</f>
        <v>90</v>
      </c>
      <c r="R7" s="13">
        <v>-16</v>
      </c>
      <c r="S7" s="13">
        <v>-10</v>
      </c>
      <c r="T7" s="13">
        <f t="shared" ref="T7:T13" si="5">SUM(R7+S7)</f>
        <v>-26</v>
      </c>
      <c r="U7" s="14">
        <f t="shared" ref="U7:U13" si="6">H7-K7+N7-Q7+T7</f>
        <v>-36</v>
      </c>
    </row>
    <row r="8" spans="1:21" ht="36.75" customHeight="1" x14ac:dyDescent="0.15">
      <c r="A8" s="9" t="s">
        <v>18</v>
      </c>
      <c r="B8" s="12">
        <v>28115</v>
      </c>
      <c r="C8" s="12">
        <v>31119</v>
      </c>
      <c r="D8" s="12">
        <v>31075</v>
      </c>
      <c r="E8" s="12">
        <f t="shared" si="0"/>
        <v>62194</v>
      </c>
      <c r="F8" s="3">
        <v>11</v>
      </c>
      <c r="G8" s="3">
        <v>11</v>
      </c>
      <c r="H8" s="3">
        <f t="shared" si="1"/>
        <v>22</v>
      </c>
      <c r="I8" s="3">
        <v>41</v>
      </c>
      <c r="J8" s="3">
        <v>20</v>
      </c>
      <c r="K8" s="3">
        <f t="shared" si="2"/>
        <v>61</v>
      </c>
      <c r="L8" s="3">
        <v>63</v>
      </c>
      <c r="M8" s="3">
        <v>40</v>
      </c>
      <c r="N8" s="3">
        <f t="shared" si="3"/>
        <v>103</v>
      </c>
      <c r="O8" s="3">
        <v>109</v>
      </c>
      <c r="P8" s="3">
        <v>55</v>
      </c>
      <c r="Q8" s="3">
        <f t="shared" si="4"/>
        <v>164</v>
      </c>
      <c r="R8" s="13">
        <v>23</v>
      </c>
      <c r="S8" s="13">
        <v>11</v>
      </c>
      <c r="T8" s="13">
        <f t="shared" si="5"/>
        <v>34</v>
      </c>
      <c r="U8" s="14">
        <f t="shared" si="6"/>
        <v>-66</v>
      </c>
    </row>
    <row r="9" spans="1:21" ht="36.75" customHeight="1" x14ac:dyDescent="0.15">
      <c r="A9" s="9" t="s">
        <v>12</v>
      </c>
      <c r="B9" s="12">
        <v>10567</v>
      </c>
      <c r="C9" s="12">
        <v>11804</v>
      </c>
      <c r="D9" s="12">
        <v>11711</v>
      </c>
      <c r="E9" s="12">
        <f t="shared" si="0"/>
        <v>23515</v>
      </c>
      <c r="F9" s="3">
        <v>4</v>
      </c>
      <c r="G9" s="3">
        <v>4</v>
      </c>
      <c r="H9" s="3">
        <f t="shared" si="1"/>
        <v>8</v>
      </c>
      <c r="I9" s="3">
        <v>13</v>
      </c>
      <c r="J9" s="3">
        <v>13</v>
      </c>
      <c r="K9" s="3">
        <f t="shared" si="2"/>
        <v>26</v>
      </c>
      <c r="L9" s="3">
        <v>21</v>
      </c>
      <c r="M9" s="3">
        <v>14</v>
      </c>
      <c r="N9" s="3">
        <f t="shared" si="3"/>
        <v>35</v>
      </c>
      <c r="O9" s="3">
        <v>32</v>
      </c>
      <c r="P9" s="3">
        <v>22</v>
      </c>
      <c r="Q9" s="3">
        <f t="shared" si="4"/>
        <v>54</v>
      </c>
      <c r="R9" s="13">
        <v>13</v>
      </c>
      <c r="S9" s="13">
        <v>11</v>
      </c>
      <c r="T9" s="13">
        <f t="shared" si="5"/>
        <v>24</v>
      </c>
      <c r="U9" s="14">
        <f t="shared" si="6"/>
        <v>-13</v>
      </c>
    </row>
    <row r="10" spans="1:21" ht="36.75" customHeight="1" x14ac:dyDescent="0.15">
      <c r="A10" s="9" t="s">
        <v>13</v>
      </c>
      <c r="B10" s="12">
        <v>9497</v>
      </c>
      <c r="C10" s="12">
        <v>11018</v>
      </c>
      <c r="D10" s="12">
        <v>11639</v>
      </c>
      <c r="E10" s="12">
        <f t="shared" si="0"/>
        <v>22657</v>
      </c>
      <c r="F10" s="3">
        <v>3</v>
      </c>
      <c r="G10" s="3">
        <v>8</v>
      </c>
      <c r="H10" s="3">
        <f t="shared" si="1"/>
        <v>11</v>
      </c>
      <c r="I10" s="3">
        <v>13</v>
      </c>
      <c r="J10" s="3">
        <v>11</v>
      </c>
      <c r="K10" s="3">
        <f t="shared" si="2"/>
        <v>24</v>
      </c>
      <c r="L10" s="3">
        <v>30</v>
      </c>
      <c r="M10" s="3">
        <v>21</v>
      </c>
      <c r="N10" s="3">
        <f t="shared" si="3"/>
        <v>51</v>
      </c>
      <c r="O10" s="3">
        <v>33</v>
      </c>
      <c r="P10" s="3">
        <v>16</v>
      </c>
      <c r="Q10" s="3">
        <f t="shared" si="4"/>
        <v>49</v>
      </c>
      <c r="R10" s="13">
        <v>-22</v>
      </c>
      <c r="S10" s="13">
        <v>-25</v>
      </c>
      <c r="T10" s="13">
        <f t="shared" si="5"/>
        <v>-47</v>
      </c>
      <c r="U10" s="14">
        <f t="shared" si="6"/>
        <v>-58</v>
      </c>
    </row>
    <row r="11" spans="1:21" ht="36.75" customHeight="1" x14ac:dyDescent="0.15">
      <c r="A11" s="9" t="s">
        <v>14</v>
      </c>
      <c r="B11" s="12">
        <v>3684</v>
      </c>
      <c r="C11" s="12">
        <v>4598</v>
      </c>
      <c r="D11" s="12">
        <v>4803</v>
      </c>
      <c r="E11" s="12">
        <f t="shared" si="0"/>
        <v>9401</v>
      </c>
      <c r="F11" s="3">
        <v>3</v>
      </c>
      <c r="G11" s="3">
        <v>2</v>
      </c>
      <c r="H11" s="3">
        <f t="shared" si="1"/>
        <v>5</v>
      </c>
      <c r="I11" s="3">
        <v>4</v>
      </c>
      <c r="J11" s="3">
        <v>4</v>
      </c>
      <c r="K11" s="3">
        <f t="shared" si="2"/>
        <v>8</v>
      </c>
      <c r="L11" s="3">
        <v>4</v>
      </c>
      <c r="M11" s="3">
        <v>8</v>
      </c>
      <c r="N11" s="3">
        <f t="shared" si="3"/>
        <v>12</v>
      </c>
      <c r="O11" s="3">
        <v>7</v>
      </c>
      <c r="P11" s="3">
        <v>7</v>
      </c>
      <c r="Q11" s="3">
        <f t="shared" si="4"/>
        <v>14</v>
      </c>
      <c r="R11" s="13">
        <v>9</v>
      </c>
      <c r="S11" s="13">
        <v>14</v>
      </c>
      <c r="T11" s="13">
        <f t="shared" si="5"/>
        <v>23</v>
      </c>
      <c r="U11" s="14">
        <f t="shared" si="6"/>
        <v>18</v>
      </c>
    </row>
    <row r="12" spans="1:21" ht="36.75" customHeight="1" x14ac:dyDescent="0.15">
      <c r="A12" s="9" t="s">
        <v>15</v>
      </c>
      <c r="B12" s="12">
        <v>464</v>
      </c>
      <c r="C12" s="12">
        <v>532</v>
      </c>
      <c r="D12" s="12">
        <v>563</v>
      </c>
      <c r="E12" s="12">
        <f t="shared" si="0"/>
        <v>1095</v>
      </c>
      <c r="F12" s="3">
        <v>0</v>
      </c>
      <c r="G12" s="3">
        <v>0</v>
      </c>
      <c r="H12" s="3">
        <f t="shared" si="1"/>
        <v>0</v>
      </c>
      <c r="I12" s="3">
        <v>6</v>
      </c>
      <c r="J12" s="3">
        <v>3</v>
      </c>
      <c r="K12" s="3">
        <f t="shared" si="2"/>
        <v>9</v>
      </c>
      <c r="L12" s="3">
        <v>1</v>
      </c>
      <c r="M12" s="3">
        <v>0</v>
      </c>
      <c r="N12" s="3">
        <f t="shared" si="3"/>
        <v>1</v>
      </c>
      <c r="O12" s="3">
        <v>0</v>
      </c>
      <c r="P12" s="3">
        <v>0</v>
      </c>
      <c r="Q12" s="3">
        <f t="shared" si="4"/>
        <v>0</v>
      </c>
      <c r="R12" s="13">
        <v>0</v>
      </c>
      <c r="S12" s="13">
        <v>0</v>
      </c>
      <c r="T12" s="13">
        <f t="shared" si="5"/>
        <v>0</v>
      </c>
      <c r="U12" s="14">
        <f t="shared" si="6"/>
        <v>-8</v>
      </c>
    </row>
    <row r="13" spans="1:21" ht="36.75" customHeight="1" thickBot="1" x14ac:dyDescent="0.2">
      <c r="A13" s="4" t="s">
        <v>17</v>
      </c>
      <c r="B13" s="15">
        <v>5171</v>
      </c>
      <c r="C13" s="15">
        <v>6579</v>
      </c>
      <c r="D13" s="15">
        <v>6911</v>
      </c>
      <c r="E13" s="12">
        <f t="shared" si="0"/>
        <v>13490</v>
      </c>
      <c r="F13" s="5">
        <v>6</v>
      </c>
      <c r="G13" s="5">
        <v>2</v>
      </c>
      <c r="H13" s="5">
        <f t="shared" si="1"/>
        <v>8</v>
      </c>
      <c r="I13" s="5">
        <v>6</v>
      </c>
      <c r="J13" s="5">
        <v>8</v>
      </c>
      <c r="K13" s="5">
        <f t="shared" si="2"/>
        <v>14</v>
      </c>
      <c r="L13" s="5">
        <v>17</v>
      </c>
      <c r="M13" s="5">
        <v>13</v>
      </c>
      <c r="N13" s="5">
        <f t="shared" si="3"/>
        <v>30</v>
      </c>
      <c r="O13" s="5">
        <v>10</v>
      </c>
      <c r="P13" s="5">
        <v>12</v>
      </c>
      <c r="Q13" s="5">
        <f t="shared" si="4"/>
        <v>22</v>
      </c>
      <c r="R13" s="16">
        <v>-7</v>
      </c>
      <c r="S13" s="16">
        <v>-1</v>
      </c>
      <c r="T13" s="13">
        <f t="shared" si="5"/>
        <v>-8</v>
      </c>
      <c r="U13" s="14">
        <f t="shared" si="6"/>
        <v>-6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78126</v>
      </c>
      <c r="C14" s="17">
        <f>SUM(C7:C13)</f>
        <v>87338</v>
      </c>
      <c r="D14" s="17">
        <f>SUM(D7:D13)</f>
        <v>87978</v>
      </c>
      <c r="E14" s="7">
        <f>C14+D14</f>
        <v>175316</v>
      </c>
      <c r="F14" s="7">
        <f>SUM(F7:F13)</f>
        <v>39</v>
      </c>
      <c r="G14" s="7">
        <f>SUM(G7:G13)</f>
        <v>32</v>
      </c>
      <c r="H14" s="7">
        <f t="shared" si="1"/>
        <v>71</v>
      </c>
      <c r="I14" s="7">
        <f t="shared" ref="I14:U14" si="7">SUM(I7:I13)</f>
        <v>103</v>
      </c>
      <c r="J14" s="7">
        <f t="shared" si="7"/>
        <v>82</v>
      </c>
      <c r="K14" s="7">
        <f t="shared" si="7"/>
        <v>185</v>
      </c>
      <c r="L14" s="7">
        <f t="shared" si="7"/>
        <v>192</v>
      </c>
      <c r="M14" s="7">
        <f t="shared" si="7"/>
        <v>146</v>
      </c>
      <c r="N14" s="7">
        <f t="shared" si="7"/>
        <v>338</v>
      </c>
      <c r="O14" s="7">
        <f t="shared" si="7"/>
        <v>254</v>
      </c>
      <c r="P14" s="7">
        <f t="shared" si="7"/>
        <v>139</v>
      </c>
      <c r="Q14" s="7">
        <f t="shared" si="7"/>
        <v>393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-169</v>
      </c>
    </row>
    <row r="15" spans="1:21" ht="36.75" customHeight="1" thickTop="1" x14ac:dyDescent="0.15">
      <c r="A15" s="20" t="s">
        <v>24</v>
      </c>
      <c r="B15" s="27">
        <f>B14-B16</f>
        <v>-36</v>
      </c>
      <c r="C15" s="27">
        <f>C14-C16</f>
        <v>-126</v>
      </c>
      <c r="D15" s="27">
        <f>D14-D16</f>
        <v>-43</v>
      </c>
      <c r="E15" s="27">
        <f>C15+D15</f>
        <v>-169</v>
      </c>
      <c r="F15" s="30">
        <f>H14-K14</f>
        <v>-114</v>
      </c>
      <c r="G15" s="31"/>
      <c r="H15" s="31"/>
      <c r="I15" s="31"/>
      <c r="J15" s="31"/>
      <c r="K15" s="32"/>
      <c r="L15" s="30">
        <f>N14-Q14</f>
        <v>-55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78162</v>
      </c>
      <c r="C16" s="26">
        <v>87464</v>
      </c>
      <c r="D16" s="26">
        <v>88021</v>
      </c>
      <c r="E16" s="8">
        <v>175485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9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40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22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20655</v>
      </c>
      <c r="C7" s="12">
        <v>21719</v>
      </c>
      <c r="D7" s="12">
        <v>21281</v>
      </c>
      <c r="E7" s="12">
        <f t="shared" ref="E7:E13" si="0">SUM(C7:D7)</f>
        <v>43000</v>
      </c>
      <c r="F7" s="3">
        <v>7</v>
      </c>
      <c r="G7" s="3">
        <v>13</v>
      </c>
      <c r="H7" s="3">
        <f t="shared" ref="H7:H14" si="1">SUM(F7+G7)</f>
        <v>20</v>
      </c>
      <c r="I7" s="3">
        <v>27</v>
      </c>
      <c r="J7" s="3">
        <v>28</v>
      </c>
      <c r="K7" s="3">
        <f t="shared" ref="K7:K13" si="2">SUM(I7+J7)</f>
        <v>55</v>
      </c>
      <c r="L7" s="3">
        <v>41</v>
      </c>
      <c r="M7" s="3">
        <v>45</v>
      </c>
      <c r="N7" s="3">
        <f t="shared" ref="N7:N13" si="3">SUM(L7+M7)</f>
        <v>86</v>
      </c>
      <c r="O7" s="3">
        <v>52</v>
      </c>
      <c r="P7" s="3">
        <v>37</v>
      </c>
      <c r="Q7" s="3">
        <f t="shared" ref="Q7:Q13" si="4">SUM(O7+P7)</f>
        <v>89</v>
      </c>
      <c r="R7" s="13">
        <v>5</v>
      </c>
      <c r="S7" s="13">
        <v>-2</v>
      </c>
      <c r="T7" s="13">
        <f t="shared" ref="T7:T13" si="5">SUM(R7+S7)</f>
        <v>3</v>
      </c>
      <c r="U7" s="14">
        <f t="shared" ref="U7:U13" si="6">H7-K7+N7-Q7+T7</f>
        <v>-35</v>
      </c>
    </row>
    <row r="8" spans="1:21" ht="36.75" customHeight="1" x14ac:dyDescent="0.15">
      <c r="A8" s="9" t="s">
        <v>18</v>
      </c>
      <c r="B8" s="12">
        <v>28123</v>
      </c>
      <c r="C8" s="12">
        <v>31172</v>
      </c>
      <c r="D8" s="12">
        <v>31088</v>
      </c>
      <c r="E8" s="12">
        <f t="shared" si="0"/>
        <v>62260</v>
      </c>
      <c r="F8" s="3">
        <v>19</v>
      </c>
      <c r="G8" s="3">
        <v>15</v>
      </c>
      <c r="H8" s="3">
        <f t="shared" si="1"/>
        <v>34</v>
      </c>
      <c r="I8" s="3">
        <v>46</v>
      </c>
      <c r="J8" s="3">
        <v>36</v>
      </c>
      <c r="K8" s="3">
        <f t="shared" si="2"/>
        <v>82</v>
      </c>
      <c r="L8" s="3">
        <v>99</v>
      </c>
      <c r="M8" s="3">
        <v>48</v>
      </c>
      <c r="N8" s="3">
        <f t="shared" si="3"/>
        <v>147</v>
      </c>
      <c r="O8" s="3">
        <v>85</v>
      </c>
      <c r="P8" s="3">
        <v>55</v>
      </c>
      <c r="Q8" s="3">
        <f t="shared" si="4"/>
        <v>140</v>
      </c>
      <c r="R8" s="13">
        <v>-3</v>
      </c>
      <c r="S8" s="13">
        <v>9</v>
      </c>
      <c r="T8" s="13">
        <f t="shared" si="5"/>
        <v>6</v>
      </c>
      <c r="U8" s="14">
        <f t="shared" si="6"/>
        <v>-35</v>
      </c>
    </row>
    <row r="9" spans="1:21" ht="36.75" customHeight="1" x14ac:dyDescent="0.15">
      <c r="A9" s="9" t="s">
        <v>12</v>
      </c>
      <c r="B9" s="12">
        <v>10565</v>
      </c>
      <c r="C9" s="12">
        <v>11811</v>
      </c>
      <c r="D9" s="12">
        <v>11717</v>
      </c>
      <c r="E9" s="12">
        <f t="shared" si="0"/>
        <v>23528</v>
      </c>
      <c r="F9" s="3">
        <v>5</v>
      </c>
      <c r="G9" s="3">
        <v>3</v>
      </c>
      <c r="H9" s="3">
        <f t="shared" si="1"/>
        <v>8</v>
      </c>
      <c r="I9" s="3">
        <v>15</v>
      </c>
      <c r="J9" s="3">
        <v>13</v>
      </c>
      <c r="K9" s="3">
        <f t="shared" si="2"/>
        <v>28</v>
      </c>
      <c r="L9" s="3">
        <v>20</v>
      </c>
      <c r="M9" s="3">
        <v>27</v>
      </c>
      <c r="N9" s="3">
        <f t="shared" si="3"/>
        <v>47</v>
      </c>
      <c r="O9" s="3">
        <v>36</v>
      </c>
      <c r="P9" s="3">
        <v>24</v>
      </c>
      <c r="Q9" s="3">
        <f t="shared" si="4"/>
        <v>60</v>
      </c>
      <c r="R9" s="13">
        <v>-3</v>
      </c>
      <c r="S9" s="13">
        <v>-6</v>
      </c>
      <c r="T9" s="13">
        <f t="shared" si="5"/>
        <v>-9</v>
      </c>
      <c r="U9" s="14">
        <f t="shared" si="6"/>
        <v>-42</v>
      </c>
    </row>
    <row r="10" spans="1:21" ht="36.75" customHeight="1" x14ac:dyDescent="0.15">
      <c r="A10" s="9" t="s">
        <v>13</v>
      </c>
      <c r="B10" s="12">
        <v>9505</v>
      </c>
      <c r="C10" s="12">
        <v>11053</v>
      </c>
      <c r="D10" s="12">
        <v>11662</v>
      </c>
      <c r="E10" s="12">
        <f t="shared" si="0"/>
        <v>22715</v>
      </c>
      <c r="F10" s="3">
        <v>6</v>
      </c>
      <c r="G10" s="3">
        <v>5</v>
      </c>
      <c r="H10" s="3">
        <f t="shared" si="1"/>
        <v>11</v>
      </c>
      <c r="I10" s="3">
        <v>12</v>
      </c>
      <c r="J10" s="3">
        <v>14</v>
      </c>
      <c r="K10" s="3">
        <f t="shared" si="2"/>
        <v>26</v>
      </c>
      <c r="L10" s="3">
        <v>18</v>
      </c>
      <c r="M10" s="3">
        <v>25</v>
      </c>
      <c r="N10" s="3">
        <f t="shared" si="3"/>
        <v>43</v>
      </c>
      <c r="O10" s="3">
        <v>15</v>
      </c>
      <c r="P10" s="3">
        <v>15</v>
      </c>
      <c r="Q10" s="3">
        <f t="shared" si="4"/>
        <v>30</v>
      </c>
      <c r="R10" s="13">
        <v>-12</v>
      </c>
      <c r="S10" s="13">
        <v>-11</v>
      </c>
      <c r="T10" s="13">
        <f t="shared" si="5"/>
        <v>-23</v>
      </c>
      <c r="U10" s="14">
        <f t="shared" si="6"/>
        <v>-25</v>
      </c>
    </row>
    <row r="11" spans="1:21" ht="36.75" customHeight="1" x14ac:dyDescent="0.15">
      <c r="A11" s="9" t="s">
        <v>14</v>
      </c>
      <c r="B11" s="12">
        <v>3682</v>
      </c>
      <c r="C11" s="12">
        <v>4593</v>
      </c>
      <c r="D11" s="12">
        <v>4790</v>
      </c>
      <c r="E11" s="12">
        <f t="shared" si="0"/>
        <v>9383</v>
      </c>
      <c r="F11" s="3">
        <v>2</v>
      </c>
      <c r="G11" s="3">
        <v>3</v>
      </c>
      <c r="H11" s="3">
        <f t="shared" si="1"/>
        <v>5</v>
      </c>
      <c r="I11" s="3">
        <v>4</v>
      </c>
      <c r="J11" s="3">
        <v>5</v>
      </c>
      <c r="K11" s="3">
        <f t="shared" si="2"/>
        <v>9</v>
      </c>
      <c r="L11" s="3">
        <v>1</v>
      </c>
      <c r="M11" s="3">
        <v>3</v>
      </c>
      <c r="N11" s="3">
        <f t="shared" si="3"/>
        <v>4</v>
      </c>
      <c r="O11" s="3">
        <v>6</v>
      </c>
      <c r="P11" s="3">
        <v>13</v>
      </c>
      <c r="Q11" s="3">
        <f t="shared" si="4"/>
        <v>19</v>
      </c>
      <c r="R11" s="13">
        <v>5</v>
      </c>
      <c r="S11" s="13">
        <v>0</v>
      </c>
      <c r="T11" s="13">
        <f t="shared" si="5"/>
        <v>5</v>
      </c>
      <c r="U11" s="14">
        <f t="shared" si="6"/>
        <v>-14</v>
      </c>
    </row>
    <row r="12" spans="1:21" ht="36.75" customHeight="1" x14ac:dyDescent="0.15">
      <c r="A12" s="9" t="s">
        <v>15</v>
      </c>
      <c r="B12" s="12">
        <v>464</v>
      </c>
      <c r="C12" s="12">
        <v>537</v>
      </c>
      <c r="D12" s="12">
        <v>566</v>
      </c>
      <c r="E12" s="12">
        <f t="shared" si="0"/>
        <v>1103</v>
      </c>
      <c r="F12" s="3">
        <v>1</v>
      </c>
      <c r="G12" s="3">
        <v>0</v>
      </c>
      <c r="H12" s="3">
        <f t="shared" si="1"/>
        <v>1</v>
      </c>
      <c r="I12" s="3">
        <v>1</v>
      </c>
      <c r="J12" s="3">
        <v>2</v>
      </c>
      <c r="K12" s="3">
        <f t="shared" si="2"/>
        <v>3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3</v>
      </c>
      <c r="Q12" s="3">
        <f t="shared" si="4"/>
        <v>3</v>
      </c>
      <c r="R12" s="13">
        <v>0</v>
      </c>
      <c r="S12" s="13">
        <v>2</v>
      </c>
      <c r="T12" s="13">
        <f t="shared" si="5"/>
        <v>2</v>
      </c>
      <c r="U12" s="14">
        <f t="shared" si="6"/>
        <v>-3</v>
      </c>
    </row>
    <row r="13" spans="1:21" ht="36.75" customHeight="1" thickBot="1" x14ac:dyDescent="0.2">
      <c r="A13" s="4" t="s">
        <v>17</v>
      </c>
      <c r="B13" s="15">
        <v>5168</v>
      </c>
      <c r="C13" s="15">
        <v>6579</v>
      </c>
      <c r="D13" s="15">
        <v>6917</v>
      </c>
      <c r="E13" s="12">
        <f t="shared" si="0"/>
        <v>13496</v>
      </c>
      <c r="F13" s="5">
        <v>2</v>
      </c>
      <c r="G13" s="5">
        <v>3</v>
      </c>
      <c r="H13" s="5">
        <f t="shared" si="1"/>
        <v>5</v>
      </c>
      <c r="I13" s="5">
        <v>13</v>
      </c>
      <c r="J13" s="5">
        <v>7</v>
      </c>
      <c r="K13" s="5">
        <f t="shared" si="2"/>
        <v>20</v>
      </c>
      <c r="L13" s="5">
        <v>13</v>
      </c>
      <c r="M13" s="5">
        <v>5</v>
      </c>
      <c r="N13" s="5">
        <f t="shared" si="3"/>
        <v>18</v>
      </c>
      <c r="O13" s="5">
        <v>7</v>
      </c>
      <c r="P13" s="5">
        <v>8</v>
      </c>
      <c r="Q13" s="5">
        <f t="shared" si="4"/>
        <v>15</v>
      </c>
      <c r="R13" s="16">
        <v>8</v>
      </c>
      <c r="S13" s="16">
        <v>8</v>
      </c>
      <c r="T13" s="13">
        <f t="shared" si="5"/>
        <v>16</v>
      </c>
      <c r="U13" s="14">
        <f t="shared" si="6"/>
        <v>4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78162</v>
      </c>
      <c r="C14" s="17">
        <f>SUM(C7:C13)</f>
        <v>87464</v>
      </c>
      <c r="D14" s="17">
        <f>SUM(D7:D13)</f>
        <v>88021</v>
      </c>
      <c r="E14" s="7">
        <f>C14+D14</f>
        <v>175485</v>
      </c>
      <c r="F14" s="7">
        <f>SUM(F7:F13)</f>
        <v>42</v>
      </c>
      <c r="G14" s="7">
        <f>SUM(G7:G13)</f>
        <v>42</v>
      </c>
      <c r="H14" s="7">
        <f t="shared" si="1"/>
        <v>84</v>
      </c>
      <c r="I14" s="7">
        <f t="shared" ref="I14:U14" si="7">SUM(I7:I13)</f>
        <v>118</v>
      </c>
      <c r="J14" s="7">
        <f t="shared" si="7"/>
        <v>105</v>
      </c>
      <c r="K14" s="7">
        <f t="shared" si="7"/>
        <v>223</v>
      </c>
      <c r="L14" s="7">
        <f t="shared" si="7"/>
        <v>192</v>
      </c>
      <c r="M14" s="7">
        <f t="shared" si="7"/>
        <v>153</v>
      </c>
      <c r="N14" s="7">
        <f t="shared" si="7"/>
        <v>345</v>
      </c>
      <c r="O14" s="7">
        <f t="shared" si="7"/>
        <v>201</v>
      </c>
      <c r="P14" s="7">
        <f t="shared" si="7"/>
        <v>155</v>
      </c>
      <c r="Q14" s="7">
        <f t="shared" si="7"/>
        <v>356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-150</v>
      </c>
    </row>
    <row r="15" spans="1:21" ht="36.75" customHeight="1" thickTop="1" x14ac:dyDescent="0.15">
      <c r="A15" s="20" t="s">
        <v>24</v>
      </c>
      <c r="B15" s="27">
        <f>B14-B16</f>
        <v>-1</v>
      </c>
      <c r="C15" s="27">
        <f>C14-C16</f>
        <v>-85</v>
      </c>
      <c r="D15" s="27">
        <f>D14-D16</f>
        <v>-65</v>
      </c>
      <c r="E15" s="27">
        <f>C15+D15</f>
        <v>-150</v>
      </c>
      <c r="F15" s="30">
        <f>H14-K14</f>
        <v>-139</v>
      </c>
      <c r="G15" s="31"/>
      <c r="H15" s="31"/>
      <c r="I15" s="31"/>
      <c r="J15" s="31"/>
      <c r="K15" s="32"/>
      <c r="L15" s="30">
        <f>N14-Q14</f>
        <v>-11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78163</v>
      </c>
      <c r="C16" s="26">
        <v>87549</v>
      </c>
      <c r="D16" s="26">
        <v>88086</v>
      </c>
      <c r="E16" s="8">
        <v>175635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9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41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22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20659</v>
      </c>
      <c r="C7" s="12">
        <v>21745</v>
      </c>
      <c r="D7" s="12">
        <v>21290</v>
      </c>
      <c r="E7" s="12">
        <f t="shared" ref="E7:E13" si="0">SUM(C7:D7)</f>
        <v>43035</v>
      </c>
      <c r="F7" s="3">
        <v>11</v>
      </c>
      <c r="G7" s="3">
        <v>6</v>
      </c>
      <c r="H7" s="3">
        <f t="shared" ref="H7:H14" si="1">SUM(F7+G7)</f>
        <v>17</v>
      </c>
      <c r="I7" s="3">
        <v>26</v>
      </c>
      <c r="J7" s="3">
        <v>21</v>
      </c>
      <c r="K7" s="3">
        <f t="shared" ref="K7:K13" si="2">SUM(I7+J7)</f>
        <v>47</v>
      </c>
      <c r="L7" s="3">
        <v>30</v>
      </c>
      <c r="M7" s="3">
        <v>21</v>
      </c>
      <c r="N7" s="3">
        <f t="shared" ref="N7:N13" si="3">SUM(L7+M7)</f>
        <v>51</v>
      </c>
      <c r="O7" s="3">
        <v>41</v>
      </c>
      <c r="P7" s="3">
        <v>31</v>
      </c>
      <c r="Q7" s="3">
        <f t="shared" ref="Q7:Q13" si="4">SUM(O7+P7)</f>
        <v>72</v>
      </c>
      <c r="R7" s="13">
        <v>-8</v>
      </c>
      <c r="S7" s="13">
        <v>-8</v>
      </c>
      <c r="T7" s="13">
        <f t="shared" ref="T7:T13" si="5">SUM(R7+S7)</f>
        <v>-16</v>
      </c>
      <c r="U7" s="14">
        <f t="shared" ref="U7:U13" si="6">H7-K7+N7-Q7+T7</f>
        <v>-67</v>
      </c>
    </row>
    <row r="8" spans="1:21" ht="36.75" customHeight="1" x14ac:dyDescent="0.15">
      <c r="A8" s="9" t="s">
        <v>18</v>
      </c>
      <c r="B8" s="12">
        <v>28100</v>
      </c>
      <c r="C8" s="12">
        <v>31188</v>
      </c>
      <c r="D8" s="12">
        <v>31107</v>
      </c>
      <c r="E8" s="12">
        <f t="shared" si="0"/>
        <v>62295</v>
      </c>
      <c r="F8" s="3">
        <v>12</v>
      </c>
      <c r="G8" s="3">
        <v>13</v>
      </c>
      <c r="H8" s="3">
        <f t="shared" si="1"/>
        <v>25</v>
      </c>
      <c r="I8" s="3">
        <v>35</v>
      </c>
      <c r="J8" s="3">
        <v>20</v>
      </c>
      <c r="K8" s="3">
        <f t="shared" si="2"/>
        <v>55</v>
      </c>
      <c r="L8" s="3">
        <v>68</v>
      </c>
      <c r="M8" s="3">
        <v>60</v>
      </c>
      <c r="N8" s="3">
        <f t="shared" si="3"/>
        <v>128</v>
      </c>
      <c r="O8" s="3">
        <v>90</v>
      </c>
      <c r="P8" s="3">
        <v>43</v>
      </c>
      <c r="Q8" s="3">
        <f t="shared" si="4"/>
        <v>133</v>
      </c>
      <c r="R8" s="13">
        <v>8</v>
      </c>
      <c r="S8" s="13">
        <v>-1</v>
      </c>
      <c r="T8" s="13">
        <f t="shared" si="5"/>
        <v>7</v>
      </c>
      <c r="U8" s="14">
        <f t="shared" si="6"/>
        <v>-28</v>
      </c>
    </row>
    <row r="9" spans="1:21" ht="36.75" customHeight="1" x14ac:dyDescent="0.15">
      <c r="A9" s="9" t="s">
        <v>12</v>
      </c>
      <c r="B9" s="12">
        <v>10583</v>
      </c>
      <c r="C9" s="12">
        <v>11840</v>
      </c>
      <c r="D9" s="12">
        <v>11730</v>
      </c>
      <c r="E9" s="12">
        <f t="shared" si="0"/>
        <v>23570</v>
      </c>
      <c r="F9" s="3">
        <v>3</v>
      </c>
      <c r="G9" s="3">
        <v>8</v>
      </c>
      <c r="H9" s="3">
        <f t="shared" si="1"/>
        <v>11</v>
      </c>
      <c r="I9" s="3">
        <v>8</v>
      </c>
      <c r="J9" s="3">
        <v>11</v>
      </c>
      <c r="K9" s="3">
        <f t="shared" si="2"/>
        <v>19</v>
      </c>
      <c r="L9" s="3">
        <v>27</v>
      </c>
      <c r="M9" s="3">
        <v>23</v>
      </c>
      <c r="N9" s="3">
        <f t="shared" si="3"/>
        <v>50</v>
      </c>
      <c r="O9" s="3">
        <v>27</v>
      </c>
      <c r="P9" s="3">
        <v>25</v>
      </c>
      <c r="Q9" s="3">
        <f t="shared" si="4"/>
        <v>52</v>
      </c>
      <c r="R9" s="13">
        <v>4</v>
      </c>
      <c r="S9" s="13">
        <v>3</v>
      </c>
      <c r="T9" s="13">
        <f t="shared" si="5"/>
        <v>7</v>
      </c>
      <c r="U9" s="14">
        <f t="shared" si="6"/>
        <v>-3</v>
      </c>
    </row>
    <row r="10" spans="1:21" ht="36.75" customHeight="1" x14ac:dyDescent="0.15">
      <c r="A10" s="9" t="s">
        <v>13</v>
      </c>
      <c r="B10" s="12">
        <v>9499</v>
      </c>
      <c r="C10" s="12">
        <v>11068</v>
      </c>
      <c r="D10" s="12">
        <v>11672</v>
      </c>
      <c r="E10" s="12">
        <f t="shared" si="0"/>
        <v>22740</v>
      </c>
      <c r="F10" s="3">
        <v>8</v>
      </c>
      <c r="G10" s="3">
        <v>2</v>
      </c>
      <c r="H10" s="3">
        <f t="shared" si="1"/>
        <v>10</v>
      </c>
      <c r="I10" s="3">
        <v>10</v>
      </c>
      <c r="J10" s="3">
        <v>14</v>
      </c>
      <c r="K10" s="3">
        <f t="shared" si="2"/>
        <v>24</v>
      </c>
      <c r="L10" s="3">
        <v>17</v>
      </c>
      <c r="M10" s="3">
        <v>11</v>
      </c>
      <c r="N10" s="3">
        <f t="shared" si="3"/>
        <v>28</v>
      </c>
      <c r="O10" s="3">
        <v>29</v>
      </c>
      <c r="P10" s="3">
        <v>17</v>
      </c>
      <c r="Q10" s="3">
        <f t="shared" si="4"/>
        <v>46</v>
      </c>
      <c r="R10" s="13">
        <v>-12</v>
      </c>
      <c r="S10" s="13">
        <v>-6</v>
      </c>
      <c r="T10" s="13">
        <f t="shared" si="5"/>
        <v>-18</v>
      </c>
      <c r="U10" s="14">
        <f t="shared" si="6"/>
        <v>-50</v>
      </c>
    </row>
    <row r="11" spans="1:21" ht="36.75" customHeight="1" x14ac:dyDescent="0.15">
      <c r="A11" s="9" t="s">
        <v>14</v>
      </c>
      <c r="B11" s="12">
        <v>3692</v>
      </c>
      <c r="C11" s="12">
        <v>4595</v>
      </c>
      <c r="D11" s="12">
        <v>4802</v>
      </c>
      <c r="E11" s="12">
        <f t="shared" si="0"/>
        <v>9397</v>
      </c>
      <c r="F11" s="3">
        <v>2</v>
      </c>
      <c r="G11" s="3">
        <v>0</v>
      </c>
      <c r="H11" s="3">
        <f t="shared" si="1"/>
        <v>2</v>
      </c>
      <c r="I11" s="3">
        <v>5</v>
      </c>
      <c r="J11" s="3">
        <v>2</v>
      </c>
      <c r="K11" s="3">
        <f t="shared" si="2"/>
        <v>7</v>
      </c>
      <c r="L11" s="3">
        <v>8</v>
      </c>
      <c r="M11" s="3">
        <v>1</v>
      </c>
      <c r="N11" s="3">
        <f t="shared" si="3"/>
        <v>9</v>
      </c>
      <c r="O11" s="3">
        <v>13</v>
      </c>
      <c r="P11" s="3">
        <v>13</v>
      </c>
      <c r="Q11" s="3">
        <f t="shared" si="4"/>
        <v>26</v>
      </c>
      <c r="R11" s="13">
        <v>1</v>
      </c>
      <c r="S11" s="13">
        <v>-3</v>
      </c>
      <c r="T11" s="13">
        <f t="shared" si="5"/>
        <v>-2</v>
      </c>
      <c r="U11" s="14">
        <f t="shared" si="6"/>
        <v>-24</v>
      </c>
    </row>
    <row r="12" spans="1:21" ht="36.75" customHeight="1" x14ac:dyDescent="0.15">
      <c r="A12" s="9" t="s">
        <v>15</v>
      </c>
      <c r="B12" s="12">
        <v>464</v>
      </c>
      <c r="C12" s="12">
        <v>537</v>
      </c>
      <c r="D12" s="12">
        <v>569</v>
      </c>
      <c r="E12" s="12">
        <f t="shared" si="0"/>
        <v>1106</v>
      </c>
      <c r="F12" s="3">
        <v>1</v>
      </c>
      <c r="G12" s="3">
        <v>0</v>
      </c>
      <c r="H12" s="3">
        <f t="shared" si="1"/>
        <v>1</v>
      </c>
      <c r="I12" s="3">
        <v>1</v>
      </c>
      <c r="J12" s="3">
        <v>2</v>
      </c>
      <c r="K12" s="3">
        <f t="shared" si="2"/>
        <v>3</v>
      </c>
      <c r="L12" s="3">
        <v>0</v>
      </c>
      <c r="M12" s="3">
        <v>0</v>
      </c>
      <c r="N12" s="3">
        <f t="shared" si="3"/>
        <v>0</v>
      </c>
      <c r="O12" s="3">
        <v>1</v>
      </c>
      <c r="P12" s="3">
        <v>0</v>
      </c>
      <c r="Q12" s="3">
        <f t="shared" si="4"/>
        <v>1</v>
      </c>
      <c r="R12" s="13">
        <v>-1</v>
      </c>
      <c r="S12" s="13">
        <v>1</v>
      </c>
      <c r="T12" s="13">
        <f t="shared" si="5"/>
        <v>0</v>
      </c>
      <c r="U12" s="14">
        <f t="shared" si="6"/>
        <v>-3</v>
      </c>
    </row>
    <row r="13" spans="1:21" ht="36.75" customHeight="1" thickBot="1" x14ac:dyDescent="0.2">
      <c r="A13" s="4" t="s">
        <v>17</v>
      </c>
      <c r="B13" s="15">
        <v>5166</v>
      </c>
      <c r="C13" s="15">
        <v>6576</v>
      </c>
      <c r="D13" s="15">
        <v>6916</v>
      </c>
      <c r="E13" s="12">
        <f t="shared" si="0"/>
        <v>13492</v>
      </c>
      <c r="F13" s="5">
        <v>1</v>
      </c>
      <c r="G13" s="5">
        <v>3</v>
      </c>
      <c r="H13" s="5">
        <f t="shared" si="1"/>
        <v>4</v>
      </c>
      <c r="I13" s="5">
        <v>5</v>
      </c>
      <c r="J13" s="5">
        <v>6</v>
      </c>
      <c r="K13" s="5">
        <f t="shared" si="2"/>
        <v>11</v>
      </c>
      <c r="L13" s="5">
        <v>11</v>
      </c>
      <c r="M13" s="5">
        <v>7</v>
      </c>
      <c r="N13" s="5">
        <f t="shared" si="3"/>
        <v>18</v>
      </c>
      <c r="O13" s="5">
        <v>12</v>
      </c>
      <c r="P13" s="5">
        <v>4</v>
      </c>
      <c r="Q13" s="5">
        <f t="shared" si="4"/>
        <v>16</v>
      </c>
      <c r="R13" s="16">
        <v>8</v>
      </c>
      <c r="S13" s="16">
        <v>14</v>
      </c>
      <c r="T13" s="13">
        <f t="shared" si="5"/>
        <v>22</v>
      </c>
      <c r="U13" s="14">
        <f t="shared" si="6"/>
        <v>17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78163</v>
      </c>
      <c r="C14" s="17">
        <f>SUM(C7:C13)</f>
        <v>87549</v>
      </c>
      <c r="D14" s="17">
        <f>SUM(D7:D13)</f>
        <v>88086</v>
      </c>
      <c r="E14" s="7">
        <f>C14+D14</f>
        <v>175635</v>
      </c>
      <c r="F14" s="7">
        <f>SUM(F7:F13)</f>
        <v>38</v>
      </c>
      <c r="G14" s="7">
        <f>SUM(G7:G13)</f>
        <v>32</v>
      </c>
      <c r="H14" s="7">
        <f t="shared" si="1"/>
        <v>70</v>
      </c>
      <c r="I14" s="7">
        <f t="shared" ref="I14:U14" si="7">SUM(I7:I13)</f>
        <v>90</v>
      </c>
      <c r="J14" s="7">
        <f t="shared" si="7"/>
        <v>76</v>
      </c>
      <c r="K14" s="7">
        <f t="shared" si="7"/>
        <v>166</v>
      </c>
      <c r="L14" s="7">
        <f t="shared" si="7"/>
        <v>161</v>
      </c>
      <c r="M14" s="7">
        <f t="shared" si="7"/>
        <v>123</v>
      </c>
      <c r="N14" s="7">
        <f t="shared" si="7"/>
        <v>284</v>
      </c>
      <c r="O14" s="7">
        <f t="shared" si="7"/>
        <v>213</v>
      </c>
      <c r="P14" s="7">
        <f t="shared" si="7"/>
        <v>133</v>
      </c>
      <c r="Q14" s="7">
        <f t="shared" si="7"/>
        <v>346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-158</v>
      </c>
    </row>
    <row r="15" spans="1:21" ht="36.75" customHeight="1" thickTop="1" x14ac:dyDescent="0.15">
      <c r="A15" s="20" t="s">
        <v>24</v>
      </c>
      <c r="B15" s="27">
        <f>B14-B16</f>
        <v>-59</v>
      </c>
      <c r="C15" s="27">
        <f>C14-C16</f>
        <v>-104</v>
      </c>
      <c r="D15" s="27">
        <f>D14-D16</f>
        <v>-54</v>
      </c>
      <c r="E15" s="27">
        <f>C15+D15</f>
        <v>-158</v>
      </c>
      <c r="F15" s="30">
        <f>H14-K14</f>
        <v>-96</v>
      </c>
      <c r="G15" s="31"/>
      <c r="H15" s="31"/>
      <c r="I15" s="31"/>
      <c r="J15" s="31"/>
      <c r="K15" s="32"/>
      <c r="L15" s="30">
        <f>N14-Q14</f>
        <v>-62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78222</v>
      </c>
      <c r="C16" s="26">
        <v>87653</v>
      </c>
      <c r="D16" s="26">
        <v>88140</v>
      </c>
      <c r="E16" s="8">
        <v>175793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zoomScaleNormal="100" workbookViewId="0">
      <selection activeCell="B6" sqref="B6"/>
    </sheetView>
  </sheetViews>
  <sheetFormatPr defaultRowHeight="13.5" x14ac:dyDescent="0.1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 x14ac:dyDescent="0.15">
      <c r="A1" s="63" t="s">
        <v>74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4.25" thickBot="1" x14ac:dyDescent="0.2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  <c r="S2" s="65"/>
      <c r="T2" s="65"/>
      <c r="U2" s="67" t="s">
        <v>47</v>
      </c>
    </row>
    <row r="3" spans="1:21" ht="24.75" customHeight="1" x14ac:dyDescent="0.15">
      <c r="A3" s="68"/>
      <c r="B3" s="69" t="s">
        <v>0</v>
      </c>
      <c r="C3" s="70"/>
      <c r="D3" s="70"/>
      <c r="E3" s="70"/>
      <c r="F3" s="70"/>
      <c r="G3" s="70"/>
      <c r="H3" s="71"/>
      <c r="I3" s="69" t="s">
        <v>1</v>
      </c>
      <c r="J3" s="70"/>
      <c r="K3" s="70"/>
      <c r="L3" s="70"/>
      <c r="M3" s="70"/>
      <c r="N3" s="70"/>
      <c r="O3" s="71"/>
      <c r="P3" s="72" t="s">
        <v>2</v>
      </c>
      <c r="Q3" s="68"/>
      <c r="R3" s="73"/>
      <c r="S3" s="74" t="s">
        <v>75</v>
      </c>
      <c r="T3" s="75"/>
      <c r="U3" s="76"/>
    </row>
    <row r="4" spans="1:21" ht="24.75" customHeight="1" x14ac:dyDescent="0.15">
      <c r="A4" s="68"/>
      <c r="B4" s="77" t="s">
        <v>3</v>
      </c>
      <c r="C4" s="68"/>
      <c r="D4" s="68"/>
      <c r="E4" s="78" t="s">
        <v>4</v>
      </c>
      <c r="F4" s="68"/>
      <c r="G4" s="68"/>
      <c r="H4" s="79" t="s">
        <v>59</v>
      </c>
      <c r="I4" s="77" t="s">
        <v>5</v>
      </c>
      <c r="J4" s="68"/>
      <c r="K4" s="68"/>
      <c r="L4" s="78" t="s">
        <v>6</v>
      </c>
      <c r="M4" s="68"/>
      <c r="N4" s="68"/>
      <c r="O4" s="79" t="s">
        <v>59</v>
      </c>
      <c r="P4" s="72" t="s">
        <v>7</v>
      </c>
      <c r="Q4" s="68"/>
      <c r="R4" s="73"/>
      <c r="S4" s="80"/>
      <c r="T4" s="81"/>
      <c r="U4" s="82"/>
    </row>
    <row r="5" spans="1:21" ht="24.75" customHeight="1" x14ac:dyDescent="0.15">
      <c r="A5" s="68"/>
      <c r="B5" s="83" t="s">
        <v>8</v>
      </c>
      <c r="C5" s="84" t="s">
        <v>9</v>
      </c>
      <c r="D5" s="84" t="s">
        <v>10</v>
      </c>
      <c r="E5" s="84" t="s">
        <v>8</v>
      </c>
      <c r="F5" s="84" t="s">
        <v>9</v>
      </c>
      <c r="G5" s="84" t="s">
        <v>10</v>
      </c>
      <c r="H5" s="85"/>
      <c r="I5" s="83" t="s">
        <v>8</v>
      </c>
      <c r="J5" s="84" t="s">
        <v>9</v>
      </c>
      <c r="K5" s="84" t="s">
        <v>59</v>
      </c>
      <c r="L5" s="84" t="s">
        <v>8</v>
      </c>
      <c r="M5" s="84" t="s">
        <v>9</v>
      </c>
      <c r="N5" s="84" t="s">
        <v>10</v>
      </c>
      <c r="O5" s="85"/>
      <c r="P5" s="86" t="s">
        <v>8</v>
      </c>
      <c r="Q5" s="84" t="s">
        <v>9</v>
      </c>
      <c r="R5" s="87" t="s">
        <v>10</v>
      </c>
      <c r="S5" s="83" t="s">
        <v>8</v>
      </c>
      <c r="T5" s="84" t="s">
        <v>9</v>
      </c>
      <c r="U5" s="88" t="s">
        <v>59</v>
      </c>
    </row>
    <row r="6" spans="1:21" ht="30.75" customHeight="1" x14ac:dyDescent="0.15">
      <c r="A6" s="84" t="s">
        <v>11</v>
      </c>
      <c r="B6" s="89">
        <v>99</v>
      </c>
      <c r="C6" s="90">
        <v>108</v>
      </c>
      <c r="D6" s="90">
        <v>207</v>
      </c>
      <c r="E6" s="90">
        <v>271</v>
      </c>
      <c r="F6" s="90">
        <v>287</v>
      </c>
      <c r="G6" s="90">
        <v>558</v>
      </c>
      <c r="H6" s="91">
        <v>-351</v>
      </c>
      <c r="I6" s="89">
        <v>826</v>
      </c>
      <c r="J6" s="90">
        <v>470</v>
      </c>
      <c r="K6" s="90">
        <v>1296</v>
      </c>
      <c r="L6" s="90">
        <v>925</v>
      </c>
      <c r="M6" s="90">
        <v>567</v>
      </c>
      <c r="N6" s="90">
        <v>1492</v>
      </c>
      <c r="O6" s="91">
        <v>-196</v>
      </c>
      <c r="P6" s="92">
        <v>-107</v>
      </c>
      <c r="Q6" s="92">
        <v>-57</v>
      </c>
      <c r="R6" s="93">
        <v>-164</v>
      </c>
      <c r="S6" s="94">
        <v>-378</v>
      </c>
      <c r="T6" s="95">
        <v>-333</v>
      </c>
      <c r="U6" s="96">
        <v>-711</v>
      </c>
    </row>
    <row r="7" spans="1:21" ht="30.75" customHeight="1" x14ac:dyDescent="0.15">
      <c r="A7" s="84" t="s">
        <v>18</v>
      </c>
      <c r="B7" s="89">
        <v>186</v>
      </c>
      <c r="C7" s="90">
        <v>182</v>
      </c>
      <c r="D7" s="90">
        <v>368</v>
      </c>
      <c r="E7" s="90">
        <v>437</v>
      </c>
      <c r="F7" s="90">
        <v>351</v>
      </c>
      <c r="G7" s="90">
        <v>788</v>
      </c>
      <c r="H7" s="91">
        <v>-420</v>
      </c>
      <c r="I7" s="89">
        <v>875</v>
      </c>
      <c r="J7" s="90">
        <v>540</v>
      </c>
      <c r="K7" s="90">
        <v>1415</v>
      </c>
      <c r="L7" s="90">
        <v>1272</v>
      </c>
      <c r="M7" s="90">
        <v>785</v>
      </c>
      <c r="N7" s="90">
        <v>2057</v>
      </c>
      <c r="O7" s="91">
        <v>-642</v>
      </c>
      <c r="P7" s="92">
        <v>98</v>
      </c>
      <c r="Q7" s="92">
        <v>90</v>
      </c>
      <c r="R7" s="93">
        <v>188</v>
      </c>
      <c r="S7" s="94">
        <v>-550</v>
      </c>
      <c r="T7" s="95">
        <v>-324</v>
      </c>
      <c r="U7" s="96">
        <v>-874</v>
      </c>
    </row>
    <row r="8" spans="1:21" ht="30.75" customHeight="1" x14ac:dyDescent="0.15">
      <c r="A8" s="84" t="s">
        <v>12</v>
      </c>
      <c r="B8" s="89">
        <v>53</v>
      </c>
      <c r="C8" s="90">
        <v>51</v>
      </c>
      <c r="D8" s="90">
        <v>104</v>
      </c>
      <c r="E8" s="90">
        <v>143</v>
      </c>
      <c r="F8" s="90">
        <v>131</v>
      </c>
      <c r="G8" s="90">
        <v>274</v>
      </c>
      <c r="H8" s="91">
        <v>-170</v>
      </c>
      <c r="I8" s="89">
        <v>364</v>
      </c>
      <c r="J8" s="90">
        <v>267</v>
      </c>
      <c r="K8" s="90">
        <v>631</v>
      </c>
      <c r="L8" s="90">
        <v>418</v>
      </c>
      <c r="M8" s="90">
        <v>360</v>
      </c>
      <c r="N8" s="90">
        <v>778</v>
      </c>
      <c r="O8" s="91">
        <v>-147</v>
      </c>
      <c r="P8" s="92">
        <v>41</v>
      </c>
      <c r="Q8" s="92">
        <v>30</v>
      </c>
      <c r="R8" s="93">
        <v>71</v>
      </c>
      <c r="S8" s="94">
        <v>-103</v>
      </c>
      <c r="T8" s="95">
        <v>-143</v>
      </c>
      <c r="U8" s="96">
        <v>-246</v>
      </c>
    </row>
    <row r="9" spans="1:21" ht="30.75" customHeight="1" x14ac:dyDescent="0.15">
      <c r="A9" s="84" t="s">
        <v>13</v>
      </c>
      <c r="B9" s="89">
        <v>62</v>
      </c>
      <c r="C9" s="90">
        <v>65</v>
      </c>
      <c r="D9" s="90">
        <v>127</v>
      </c>
      <c r="E9" s="90">
        <v>138</v>
      </c>
      <c r="F9" s="90">
        <v>119</v>
      </c>
      <c r="G9" s="90">
        <v>257</v>
      </c>
      <c r="H9" s="91">
        <v>-130</v>
      </c>
      <c r="I9" s="89">
        <v>273</v>
      </c>
      <c r="J9" s="90">
        <v>235</v>
      </c>
      <c r="K9" s="90">
        <v>508</v>
      </c>
      <c r="L9" s="90">
        <v>343</v>
      </c>
      <c r="M9" s="90">
        <v>281</v>
      </c>
      <c r="N9" s="90">
        <v>624</v>
      </c>
      <c r="O9" s="91">
        <v>-116</v>
      </c>
      <c r="P9" s="92">
        <v>-55</v>
      </c>
      <c r="Q9" s="92">
        <v>-102</v>
      </c>
      <c r="R9" s="93">
        <v>-157</v>
      </c>
      <c r="S9" s="94">
        <v>-201</v>
      </c>
      <c r="T9" s="95">
        <v>-202</v>
      </c>
      <c r="U9" s="96">
        <v>-403</v>
      </c>
    </row>
    <row r="10" spans="1:21" ht="30.75" customHeight="1" x14ac:dyDescent="0.15">
      <c r="A10" s="84" t="s">
        <v>14</v>
      </c>
      <c r="B10" s="89">
        <v>27</v>
      </c>
      <c r="C10" s="90">
        <v>26</v>
      </c>
      <c r="D10" s="90">
        <v>53</v>
      </c>
      <c r="E10" s="90">
        <v>58</v>
      </c>
      <c r="F10" s="90">
        <v>51</v>
      </c>
      <c r="G10" s="90">
        <v>109</v>
      </c>
      <c r="H10" s="91">
        <v>-56</v>
      </c>
      <c r="I10" s="89">
        <v>99</v>
      </c>
      <c r="J10" s="90">
        <v>80</v>
      </c>
      <c r="K10" s="90">
        <v>179</v>
      </c>
      <c r="L10" s="90">
        <v>126</v>
      </c>
      <c r="M10" s="90">
        <v>90</v>
      </c>
      <c r="N10" s="90">
        <v>216</v>
      </c>
      <c r="O10" s="91">
        <v>-37</v>
      </c>
      <c r="P10" s="92">
        <v>31</v>
      </c>
      <c r="Q10" s="92">
        <v>55</v>
      </c>
      <c r="R10" s="93">
        <v>86</v>
      </c>
      <c r="S10" s="94">
        <v>-27</v>
      </c>
      <c r="T10" s="95">
        <v>20</v>
      </c>
      <c r="U10" s="96">
        <v>-7</v>
      </c>
    </row>
    <row r="11" spans="1:21" ht="30.75" customHeight="1" x14ac:dyDescent="0.15">
      <c r="A11" s="84" t="s">
        <v>15</v>
      </c>
      <c r="B11" s="89">
        <v>1</v>
      </c>
      <c r="C11" s="90">
        <v>1</v>
      </c>
      <c r="D11" s="90">
        <v>2</v>
      </c>
      <c r="E11" s="90">
        <v>17</v>
      </c>
      <c r="F11" s="90">
        <v>20</v>
      </c>
      <c r="G11" s="90">
        <v>37</v>
      </c>
      <c r="H11" s="91">
        <v>-35</v>
      </c>
      <c r="I11" s="89">
        <v>3</v>
      </c>
      <c r="J11" s="90">
        <v>1</v>
      </c>
      <c r="K11" s="90">
        <v>4</v>
      </c>
      <c r="L11" s="90">
        <v>8</v>
      </c>
      <c r="M11" s="90">
        <v>9</v>
      </c>
      <c r="N11" s="90">
        <v>17</v>
      </c>
      <c r="O11" s="91">
        <v>-13</v>
      </c>
      <c r="P11" s="92">
        <v>-2</v>
      </c>
      <c r="Q11" s="92">
        <v>0</v>
      </c>
      <c r="R11" s="93">
        <v>-2</v>
      </c>
      <c r="S11" s="94">
        <v>-23</v>
      </c>
      <c r="T11" s="95">
        <v>-27</v>
      </c>
      <c r="U11" s="96">
        <v>-50</v>
      </c>
    </row>
    <row r="12" spans="1:21" ht="30.75" customHeight="1" thickBot="1" x14ac:dyDescent="0.2">
      <c r="A12" s="97" t="s">
        <v>17</v>
      </c>
      <c r="B12" s="98">
        <v>31</v>
      </c>
      <c r="C12" s="99">
        <v>29</v>
      </c>
      <c r="D12" s="90">
        <v>60</v>
      </c>
      <c r="E12" s="99">
        <v>83</v>
      </c>
      <c r="F12" s="99">
        <v>65</v>
      </c>
      <c r="G12" s="90">
        <v>148</v>
      </c>
      <c r="H12" s="91">
        <v>-88</v>
      </c>
      <c r="I12" s="98">
        <v>162</v>
      </c>
      <c r="J12" s="99">
        <v>124</v>
      </c>
      <c r="K12" s="90">
        <v>286</v>
      </c>
      <c r="L12" s="99">
        <v>156</v>
      </c>
      <c r="M12" s="99">
        <v>132</v>
      </c>
      <c r="N12" s="90">
        <v>288</v>
      </c>
      <c r="O12" s="100">
        <v>-2</v>
      </c>
      <c r="P12" s="92">
        <v>-6</v>
      </c>
      <c r="Q12" s="92">
        <v>-16</v>
      </c>
      <c r="R12" s="93">
        <v>-22</v>
      </c>
      <c r="S12" s="94">
        <v>-52</v>
      </c>
      <c r="T12" s="101">
        <v>-60</v>
      </c>
      <c r="U12" s="102">
        <v>-112</v>
      </c>
    </row>
    <row r="13" spans="1:21" ht="30.75" customHeight="1" thickTop="1" thickBot="1" x14ac:dyDescent="0.2">
      <c r="A13" s="103" t="s">
        <v>75</v>
      </c>
      <c r="B13" s="104">
        <f>SUM(B6:B12)</f>
        <v>459</v>
      </c>
      <c r="C13" s="105">
        <f t="shared" ref="C13:U13" si="0">SUM(C6:C12)</f>
        <v>462</v>
      </c>
      <c r="D13" s="105">
        <f t="shared" si="0"/>
        <v>921</v>
      </c>
      <c r="E13" s="105">
        <f t="shared" si="0"/>
        <v>1147</v>
      </c>
      <c r="F13" s="105">
        <f t="shared" si="0"/>
        <v>1024</v>
      </c>
      <c r="G13" s="105">
        <f t="shared" si="0"/>
        <v>2171</v>
      </c>
      <c r="H13" s="106">
        <f t="shared" si="0"/>
        <v>-1250</v>
      </c>
      <c r="I13" s="104">
        <f t="shared" si="0"/>
        <v>2602</v>
      </c>
      <c r="J13" s="107">
        <f t="shared" si="0"/>
        <v>1717</v>
      </c>
      <c r="K13" s="105">
        <f t="shared" si="0"/>
        <v>4319</v>
      </c>
      <c r="L13" s="105">
        <f t="shared" si="0"/>
        <v>3248</v>
      </c>
      <c r="M13" s="105">
        <f t="shared" si="0"/>
        <v>2224</v>
      </c>
      <c r="N13" s="105">
        <f t="shared" si="0"/>
        <v>5472</v>
      </c>
      <c r="O13" s="106">
        <f t="shared" si="0"/>
        <v>-1153</v>
      </c>
      <c r="P13" s="108">
        <f t="shared" si="0"/>
        <v>0</v>
      </c>
      <c r="Q13" s="109">
        <f t="shared" si="0"/>
        <v>0</v>
      </c>
      <c r="R13" s="109">
        <f t="shared" si="0"/>
        <v>0</v>
      </c>
      <c r="S13" s="110">
        <f t="shared" si="0"/>
        <v>-1334</v>
      </c>
      <c r="T13" s="111">
        <f t="shared" si="0"/>
        <v>-1069</v>
      </c>
      <c r="U13" s="112">
        <f t="shared" si="0"/>
        <v>-2403</v>
      </c>
    </row>
    <row r="14" spans="1:21" x14ac:dyDescent="0.15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GridLines="0" topLeftCell="A5" zoomScale="85" zoomScaleNormal="85" workbookViewId="0">
      <selection activeCell="B14" sqref="B14:E14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76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22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29" t="s">
        <v>8</v>
      </c>
      <c r="D6" s="29" t="s">
        <v>9</v>
      </c>
      <c r="E6" s="29" t="s">
        <v>23</v>
      </c>
      <c r="F6" s="29" t="s">
        <v>8</v>
      </c>
      <c r="G6" s="29" t="s">
        <v>9</v>
      </c>
      <c r="H6" s="29" t="s">
        <v>10</v>
      </c>
      <c r="I6" s="29" t="s">
        <v>8</v>
      </c>
      <c r="J6" s="29" t="s">
        <v>9</v>
      </c>
      <c r="K6" s="29" t="s">
        <v>10</v>
      </c>
      <c r="L6" s="29" t="s">
        <v>8</v>
      </c>
      <c r="M6" s="29" t="s">
        <v>9</v>
      </c>
      <c r="N6" s="29" t="s">
        <v>10</v>
      </c>
      <c r="O6" s="29" t="s">
        <v>8</v>
      </c>
      <c r="P6" s="29" t="s">
        <v>9</v>
      </c>
      <c r="Q6" s="29" t="s">
        <v>10</v>
      </c>
      <c r="R6" s="29" t="s">
        <v>8</v>
      </c>
      <c r="S6" s="29" t="s">
        <v>9</v>
      </c>
      <c r="T6" s="29" t="s">
        <v>10</v>
      </c>
      <c r="U6" s="38"/>
    </row>
    <row r="7" spans="1:21" ht="36.75" customHeight="1" x14ac:dyDescent="0.15">
      <c r="A7" s="29" t="s">
        <v>11</v>
      </c>
      <c r="B7" s="12">
        <v>20559</v>
      </c>
      <c r="C7" s="12">
        <v>21573</v>
      </c>
      <c r="D7" s="12">
        <v>20958</v>
      </c>
      <c r="E7" s="12">
        <f t="shared" ref="E7:E13" si="0">SUM(C7:D7)</f>
        <v>42531</v>
      </c>
      <c r="F7" s="3">
        <v>7</v>
      </c>
      <c r="G7" s="3">
        <v>7</v>
      </c>
      <c r="H7" s="3">
        <f t="shared" ref="H7:H14" si="1">SUM(F7+G7)</f>
        <v>14</v>
      </c>
      <c r="I7" s="3">
        <v>12</v>
      </c>
      <c r="J7" s="3">
        <v>25</v>
      </c>
      <c r="K7" s="3">
        <f t="shared" ref="K7:K13" si="2">SUM(I7+J7)</f>
        <v>37</v>
      </c>
      <c r="L7" s="3">
        <v>40</v>
      </c>
      <c r="M7" s="3">
        <v>23</v>
      </c>
      <c r="N7" s="3">
        <f t="shared" ref="N7:N13" si="3">SUM(L7+M7)</f>
        <v>63</v>
      </c>
      <c r="O7" s="3">
        <v>57</v>
      </c>
      <c r="P7" s="3">
        <v>36</v>
      </c>
      <c r="Q7" s="3">
        <f t="shared" ref="Q7:Q13" si="4">SUM(O7+P7)</f>
        <v>93</v>
      </c>
      <c r="R7" s="13">
        <v>-12</v>
      </c>
      <c r="S7" s="13">
        <v>-10</v>
      </c>
      <c r="T7" s="13">
        <f>SUM(R7+S7)</f>
        <v>-22</v>
      </c>
      <c r="U7" s="14">
        <f>H7-K7+N7-Q7+T7</f>
        <v>-75</v>
      </c>
    </row>
    <row r="8" spans="1:21" ht="36.75" customHeight="1" x14ac:dyDescent="0.15">
      <c r="A8" s="29" t="s">
        <v>18</v>
      </c>
      <c r="B8" s="12">
        <v>28086</v>
      </c>
      <c r="C8" s="12">
        <v>30979</v>
      </c>
      <c r="D8" s="12">
        <v>30975</v>
      </c>
      <c r="E8" s="12">
        <f t="shared" si="0"/>
        <v>61954</v>
      </c>
      <c r="F8" s="3">
        <v>15</v>
      </c>
      <c r="G8" s="3">
        <v>20</v>
      </c>
      <c r="H8" s="3">
        <f t="shared" si="1"/>
        <v>35</v>
      </c>
      <c r="I8" s="3">
        <v>37</v>
      </c>
      <c r="J8" s="3">
        <v>31</v>
      </c>
      <c r="K8" s="3">
        <f t="shared" si="2"/>
        <v>68</v>
      </c>
      <c r="L8" s="3">
        <v>45</v>
      </c>
      <c r="M8" s="3">
        <v>29</v>
      </c>
      <c r="N8" s="3">
        <f t="shared" si="3"/>
        <v>74</v>
      </c>
      <c r="O8" s="3">
        <v>62</v>
      </c>
      <c r="P8" s="3">
        <v>55</v>
      </c>
      <c r="Q8" s="3">
        <f t="shared" si="4"/>
        <v>117</v>
      </c>
      <c r="R8" s="13">
        <v>24</v>
      </c>
      <c r="S8" s="13">
        <v>15</v>
      </c>
      <c r="T8" s="13">
        <f t="shared" ref="T8:T9" si="5">SUM(R8+S8)</f>
        <v>39</v>
      </c>
      <c r="U8" s="14">
        <f>H8-K8+N8-Q8+T8</f>
        <v>-37</v>
      </c>
    </row>
    <row r="9" spans="1:21" ht="36.75" customHeight="1" x14ac:dyDescent="0.15">
      <c r="A9" s="29" t="s">
        <v>12</v>
      </c>
      <c r="B9" s="12">
        <v>10506</v>
      </c>
      <c r="C9" s="12">
        <v>11734</v>
      </c>
      <c r="D9" s="12">
        <v>11563</v>
      </c>
      <c r="E9" s="12">
        <f t="shared" si="0"/>
        <v>23297</v>
      </c>
      <c r="F9" s="3">
        <v>2</v>
      </c>
      <c r="G9" s="3">
        <v>6</v>
      </c>
      <c r="H9" s="3">
        <f t="shared" si="1"/>
        <v>8</v>
      </c>
      <c r="I9" s="3">
        <v>13</v>
      </c>
      <c r="J9" s="3">
        <v>17</v>
      </c>
      <c r="K9" s="3">
        <f t="shared" si="2"/>
        <v>30</v>
      </c>
      <c r="L9" s="3">
        <v>25</v>
      </c>
      <c r="M9" s="3">
        <v>19</v>
      </c>
      <c r="N9" s="3">
        <f t="shared" si="3"/>
        <v>44</v>
      </c>
      <c r="O9" s="3">
        <v>27</v>
      </c>
      <c r="P9" s="3">
        <v>22</v>
      </c>
      <c r="Q9" s="3">
        <f t="shared" si="4"/>
        <v>49</v>
      </c>
      <c r="R9" s="13">
        <v>-5</v>
      </c>
      <c r="S9" s="13">
        <v>1</v>
      </c>
      <c r="T9" s="13">
        <f t="shared" si="5"/>
        <v>-4</v>
      </c>
      <c r="U9" s="14">
        <f t="shared" ref="U9:U13" si="6">H9-K9+N9-Q9+T9</f>
        <v>-31</v>
      </c>
    </row>
    <row r="10" spans="1:21" ht="36.75" customHeight="1" x14ac:dyDescent="0.15">
      <c r="A10" s="29" t="s">
        <v>13</v>
      </c>
      <c r="B10" s="12">
        <v>9372</v>
      </c>
      <c r="C10" s="12">
        <v>10921</v>
      </c>
      <c r="D10" s="12">
        <v>11483</v>
      </c>
      <c r="E10" s="12">
        <f t="shared" si="0"/>
        <v>22404</v>
      </c>
      <c r="F10" s="3">
        <v>7</v>
      </c>
      <c r="G10" s="3">
        <v>7</v>
      </c>
      <c r="H10" s="3">
        <f t="shared" si="1"/>
        <v>14</v>
      </c>
      <c r="I10" s="3">
        <v>5</v>
      </c>
      <c r="J10" s="3">
        <v>7</v>
      </c>
      <c r="K10" s="3">
        <f t="shared" si="2"/>
        <v>12</v>
      </c>
      <c r="L10" s="3">
        <v>14</v>
      </c>
      <c r="M10" s="3">
        <v>15</v>
      </c>
      <c r="N10" s="3">
        <f t="shared" si="3"/>
        <v>29</v>
      </c>
      <c r="O10" s="3">
        <v>21</v>
      </c>
      <c r="P10" s="3">
        <v>17</v>
      </c>
      <c r="Q10" s="3">
        <f t="shared" si="4"/>
        <v>38</v>
      </c>
      <c r="R10" s="13">
        <v>-14</v>
      </c>
      <c r="S10" s="13">
        <v>-4</v>
      </c>
      <c r="T10" s="13">
        <f>SUM(R10+S10)</f>
        <v>-18</v>
      </c>
      <c r="U10" s="14">
        <f t="shared" si="6"/>
        <v>-25</v>
      </c>
    </row>
    <row r="11" spans="1:21" ht="36.75" customHeight="1" x14ac:dyDescent="0.15">
      <c r="A11" s="29" t="s">
        <v>14</v>
      </c>
      <c r="B11" s="12">
        <v>3683</v>
      </c>
      <c r="C11" s="12">
        <v>4605</v>
      </c>
      <c r="D11" s="12">
        <v>4807</v>
      </c>
      <c r="E11" s="12">
        <f t="shared" si="0"/>
        <v>9412</v>
      </c>
      <c r="F11" s="3">
        <v>2</v>
      </c>
      <c r="G11" s="3">
        <v>2</v>
      </c>
      <c r="H11" s="3">
        <f t="shared" si="1"/>
        <v>4</v>
      </c>
      <c r="I11" s="3">
        <v>8</v>
      </c>
      <c r="J11" s="3">
        <v>2</v>
      </c>
      <c r="K11" s="3">
        <f t="shared" si="2"/>
        <v>10</v>
      </c>
      <c r="L11" s="3">
        <v>5</v>
      </c>
      <c r="M11" s="3">
        <v>7</v>
      </c>
      <c r="N11" s="3">
        <f t="shared" si="3"/>
        <v>12</v>
      </c>
      <c r="O11" s="3">
        <v>6</v>
      </c>
      <c r="P11" s="3">
        <v>7</v>
      </c>
      <c r="Q11" s="3">
        <f t="shared" si="4"/>
        <v>13</v>
      </c>
      <c r="R11" s="13">
        <v>9</v>
      </c>
      <c r="S11" s="13">
        <v>-2</v>
      </c>
      <c r="T11" s="13">
        <f>SUM(R11+S11)</f>
        <v>7</v>
      </c>
      <c r="U11" s="14">
        <f t="shared" si="6"/>
        <v>0</v>
      </c>
    </row>
    <row r="12" spans="1:21" ht="36.75" customHeight="1" x14ac:dyDescent="0.15">
      <c r="A12" s="29" t="s">
        <v>15</v>
      </c>
      <c r="B12" s="12">
        <v>440</v>
      </c>
      <c r="C12" s="12">
        <v>493</v>
      </c>
      <c r="D12" s="12">
        <v>546</v>
      </c>
      <c r="E12" s="12">
        <f t="shared" si="0"/>
        <v>1039</v>
      </c>
      <c r="F12" s="3">
        <v>0</v>
      </c>
      <c r="G12" s="3">
        <v>1</v>
      </c>
      <c r="H12" s="3">
        <f t="shared" si="1"/>
        <v>1</v>
      </c>
      <c r="I12" s="3">
        <v>1</v>
      </c>
      <c r="J12" s="3">
        <v>2</v>
      </c>
      <c r="K12" s="3">
        <f t="shared" si="2"/>
        <v>3</v>
      </c>
      <c r="L12" s="3">
        <v>0</v>
      </c>
      <c r="M12" s="3">
        <v>0</v>
      </c>
      <c r="N12" s="3">
        <f t="shared" si="3"/>
        <v>0</v>
      </c>
      <c r="O12" s="3">
        <v>2</v>
      </c>
      <c r="P12" s="3">
        <v>2</v>
      </c>
      <c r="Q12" s="3">
        <f t="shared" si="4"/>
        <v>4</v>
      </c>
      <c r="R12" s="13">
        <v>0</v>
      </c>
      <c r="S12" s="13">
        <v>0</v>
      </c>
      <c r="T12" s="13">
        <f>SUM(R12+S12)</f>
        <v>0</v>
      </c>
      <c r="U12" s="14">
        <f t="shared" si="6"/>
        <v>-6</v>
      </c>
    </row>
    <row r="13" spans="1:21" ht="36.75" customHeight="1" thickBot="1" x14ac:dyDescent="0.2">
      <c r="A13" s="4" t="s">
        <v>17</v>
      </c>
      <c r="B13" s="15">
        <v>5135</v>
      </c>
      <c r="C13" s="15">
        <v>6527</v>
      </c>
      <c r="D13" s="15">
        <v>6826</v>
      </c>
      <c r="E13" s="12">
        <f t="shared" si="0"/>
        <v>13353</v>
      </c>
      <c r="F13" s="5">
        <v>4</v>
      </c>
      <c r="G13" s="5">
        <v>2</v>
      </c>
      <c r="H13" s="5">
        <f t="shared" si="1"/>
        <v>6</v>
      </c>
      <c r="I13" s="5">
        <v>9</v>
      </c>
      <c r="J13" s="5">
        <v>2</v>
      </c>
      <c r="K13" s="5">
        <f t="shared" si="2"/>
        <v>11</v>
      </c>
      <c r="L13" s="5">
        <v>10</v>
      </c>
      <c r="M13" s="5">
        <v>3</v>
      </c>
      <c r="N13" s="5">
        <f t="shared" si="3"/>
        <v>13</v>
      </c>
      <c r="O13" s="5">
        <v>8</v>
      </c>
      <c r="P13" s="5">
        <v>4</v>
      </c>
      <c r="Q13" s="5">
        <f t="shared" si="4"/>
        <v>12</v>
      </c>
      <c r="R13" s="16">
        <v>-2</v>
      </c>
      <c r="S13" s="16">
        <v>0</v>
      </c>
      <c r="T13" s="13">
        <f t="shared" ref="T13" si="7">SUM(R13+S13)</f>
        <v>-2</v>
      </c>
      <c r="U13" s="14">
        <f t="shared" si="6"/>
        <v>-6</v>
      </c>
    </row>
    <row r="14" spans="1:21" s="19" customFormat="1" ht="36.75" customHeight="1" thickTop="1" thickBot="1" x14ac:dyDescent="0.2">
      <c r="A14" s="6" t="s">
        <v>16</v>
      </c>
      <c r="B14" s="7">
        <f>SUM(B7:B13)</f>
        <v>77781</v>
      </c>
      <c r="C14" s="17">
        <f>SUM(C7:C13)</f>
        <v>86832</v>
      </c>
      <c r="D14" s="17">
        <f>SUM(D7:D13)</f>
        <v>87158</v>
      </c>
      <c r="E14" s="7">
        <f>C14+D14</f>
        <v>173990</v>
      </c>
      <c r="F14" s="7">
        <f>SUM(F7:F13)</f>
        <v>37</v>
      </c>
      <c r="G14" s="7">
        <f>SUM(G7:G13)</f>
        <v>45</v>
      </c>
      <c r="H14" s="7">
        <f t="shared" si="1"/>
        <v>82</v>
      </c>
      <c r="I14" s="7">
        <f t="shared" ref="I14:Q14" si="8">SUM(I7:I13)</f>
        <v>85</v>
      </c>
      <c r="J14" s="7">
        <f t="shared" si="8"/>
        <v>86</v>
      </c>
      <c r="K14" s="7">
        <f t="shared" si="8"/>
        <v>171</v>
      </c>
      <c r="L14" s="7">
        <f>SUM(L7:L13)</f>
        <v>139</v>
      </c>
      <c r="M14" s="7">
        <f t="shared" si="8"/>
        <v>96</v>
      </c>
      <c r="N14" s="7">
        <f>SUM(N7:N13)</f>
        <v>235</v>
      </c>
      <c r="O14" s="7">
        <f t="shared" si="8"/>
        <v>183</v>
      </c>
      <c r="P14" s="7">
        <f t="shared" si="8"/>
        <v>143</v>
      </c>
      <c r="Q14" s="7">
        <f t="shared" si="8"/>
        <v>326</v>
      </c>
      <c r="R14" s="7">
        <f>SUM(R7:R13)</f>
        <v>0</v>
      </c>
      <c r="S14" s="7">
        <f>SUM(S7:S13)</f>
        <v>0</v>
      </c>
      <c r="T14" s="7">
        <f>SUM(T7:T13)</f>
        <v>0</v>
      </c>
      <c r="U14" s="18">
        <f>SUM(U7:U13)</f>
        <v>-180</v>
      </c>
    </row>
    <row r="15" spans="1:21" ht="36.75" customHeight="1" thickTop="1" x14ac:dyDescent="0.15">
      <c r="A15" s="20" t="s">
        <v>24</v>
      </c>
      <c r="B15" s="21">
        <f>B14-B16</f>
        <v>-45</v>
      </c>
      <c r="C15" s="21">
        <f>C14-C16</f>
        <v>-92</v>
      </c>
      <c r="D15" s="21">
        <f>D14-D16</f>
        <v>-88</v>
      </c>
      <c r="E15" s="21">
        <f>C15+D15</f>
        <v>-180</v>
      </c>
      <c r="F15" s="30">
        <f>H14-K14</f>
        <v>-89</v>
      </c>
      <c r="G15" s="31"/>
      <c r="H15" s="31"/>
      <c r="I15" s="31"/>
      <c r="J15" s="31"/>
      <c r="K15" s="32"/>
      <c r="L15" s="30">
        <f>N14-Q14</f>
        <v>-91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77826</v>
      </c>
      <c r="C16" s="26">
        <v>86924</v>
      </c>
      <c r="D16" s="26">
        <v>87246</v>
      </c>
      <c r="E16" s="8">
        <v>174170</v>
      </c>
      <c r="G16" s="33" t="s">
        <v>43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A19" s="10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L5:N5"/>
    <mergeCell ref="O5:Q5"/>
    <mergeCell ref="R5:T5"/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5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28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22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28" t="s">
        <v>8</v>
      </c>
      <c r="D6" s="28" t="s">
        <v>9</v>
      </c>
      <c r="E6" s="28" t="s">
        <v>23</v>
      </c>
      <c r="F6" s="28" t="s">
        <v>8</v>
      </c>
      <c r="G6" s="28" t="s">
        <v>9</v>
      </c>
      <c r="H6" s="28" t="s">
        <v>10</v>
      </c>
      <c r="I6" s="28" t="s">
        <v>8</v>
      </c>
      <c r="J6" s="28" t="s">
        <v>9</v>
      </c>
      <c r="K6" s="28" t="s">
        <v>10</v>
      </c>
      <c r="L6" s="28" t="s">
        <v>8</v>
      </c>
      <c r="M6" s="28" t="s">
        <v>9</v>
      </c>
      <c r="N6" s="28" t="s">
        <v>10</v>
      </c>
      <c r="O6" s="28" t="s">
        <v>8</v>
      </c>
      <c r="P6" s="28" t="s">
        <v>9</v>
      </c>
      <c r="Q6" s="28" t="s">
        <v>10</v>
      </c>
      <c r="R6" s="28" t="s">
        <v>8</v>
      </c>
      <c r="S6" s="28" t="s">
        <v>9</v>
      </c>
      <c r="T6" s="28" t="s">
        <v>10</v>
      </c>
      <c r="U6" s="38"/>
    </row>
    <row r="7" spans="1:21" ht="36.75" customHeight="1" x14ac:dyDescent="0.15">
      <c r="A7" s="28" t="s">
        <v>11</v>
      </c>
      <c r="B7" s="12">
        <v>20586</v>
      </c>
      <c r="C7" s="12">
        <v>21607</v>
      </c>
      <c r="D7" s="12">
        <v>20999</v>
      </c>
      <c r="E7" s="12">
        <f t="shared" ref="E7:E13" si="0">SUM(C7:D7)</f>
        <v>42606</v>
      </c>
      <c r="F7" s="3">
        <v>8</v>
      </c>
      <c r="G7" s="3">
        <v>10</v>
      </c>
      <c r="H7" s="3">
        <f t="shared" ref="H7:H13" si="1">SUM(F7+G7)</f>
        <v>18</v>
      </c>
      <c r="I7" s="3">
        <v>32</v>
      </c>
      <c r="J7" s="3">
        <v>25</v>
      </c>
      <c r="K7" s="3">
        <f t="shared" ref="K7:K13" si="2">SUM(I7+J7)</f>
        <v>57</v>
      </c>
      <c r="L7" s="3">
        <v>60</v>
      </c>
      <c r="M7" s="3">
        <v>37</v>
      </c>
      <c r="N7" s="3">
        <f t="shared" ref="N7:N13" si="3">SUM(L7+M7)</f>
        <v>97</v>
      </c>
      <c r="O7" s="3">
        <v>59</v>
      </c>
      <c r="P7" s="3">
        <v>34</v>
      </c>
      <c r="Q7" s="3">
        <f t="shared" ref="Q7:Q13" si="4">SUM(O7+P7)</f>
        <v>93</v>
      </c>
      <c r="R7" s="13">
        <v>-13</v>
      </c>
      <c r="S7" s="13">
        <v>2</v>
      </c>
      <c r="T7" s="13">
        <f t="shared" ref="T7:T13" si="5">SUM(R7+S7)</f>
        <v>-11</v>
      </c>
      <c r="U7" s="14">
        <f t="shared" ref="U7:U13" si="6">H7-K7+N7-Q7+T7</f>
        <v>-46</v>
      </c>
    </row>
    <row r="8" spans="1:21" ht="36.75" customHeight="1" x14ac:dyDescent="0.15">
      <c r="A8" s="28" t="s">
        <v>18</v>
      </c>
      <c r="B8" s="12">
        <v>28091</v>
      </c>
      <c r="C8" s="12">
        <v>30994</v>
      </c>
      <c r="D8" s="12">
        <v>30997</v>
      </c>
      <c r="E8" s="12">
        <f t="shared" si="0"/>
        <v>61991</v>
      </c>
      <c r="F8" s="3">
        <v>10</v>
      </c>
      <c r="G8" s="3">
        <v>20</v>
      </c>
      <c r="H8" s="3">
        <f t="shared" si="1"/>
        <v>30</v>
      </c>
      <c r="I8" s="3">
        <v>39</v>
      </c>
      <c r="J8" s="3">
        <v>35</v>
      </c>
      <c r="K8" s="3">
        <f t="shared" si="2"/>
        <v>74</v>
      </c>
      <c r="L8" s="3">
        <v>39</v>
      </c>
      <c r="M8" s="3">
        <v>38</v>
      </c>
      <c r="N8" s="3">
        <f t="shared" si="3"/>
        <v>77</v>
      </c>
      <c r="O8" s="3">
        <v>70</v>
      </c>
      <c r="P8" s="3">
        <v>48</v>
      </c>
      <c r="Q8" s="3">
        <f t="shared" si="4"/>
        <v>118</v>
      </c>
      <c r="R8" s="13">
        <v>10</v>
      </c>
      <c r="S8" s="13">
        <v>7</v>
      </c>
      <c r="T8" s="13">
        <f t="shared" si="5"/>
        <v>17</v>
      </c>
      <c r="U8" s="14">
        <f t="shared" si="6"/>
        <v>-68</v>
      </c>
    </row>
    <row r="9" spans="1:21" ht="36.75" customHeight="1" x14ac:dyDescent="0.15">
      <c r="A9" s="28" t="s">
        <v>12</v>
      </c>
      <c r="B9" s="12">
        <v>10513</v>
      </c>
      <c r="C9" s="12">
        <v>11752</v>
      </c>
      <c r="D9" s="12">
        <v>11576</v>
      </c>
      <c r="E9" s="12">
        <f t="shared" si="0"/>
        <v>23328</v>
      </c>
      <c r="F9" s="3">
        <v>5</v>
      </c>
      <c r="G9" s="3">
        <v>5</v>
      </c>
      <c r="H9" s="3">
        <f t="shared" si="1"/>
        <v>10</v>
      </c>
      <c r="I9" s="3">
        <v>10</v>
      </c>
      <c r="J9" s="3">
        <v>7</v>
      </c>
      <c r="K9" s="3">
        <f t="shared" si="2"/>
        <v>17</v>
      </c>
      <c r="L9" s="3">
        <v>24</v>
      </c>
      <c r="M9" s="3">
        <v>16</v>
      </c>
      <c r="N9" s="3">
        <f t="shared" si="3"/>
        <v>40</v>
      </c>
      <c r="O9" s="3">
        <v>31</v>
      </c>
      <c r="P9" s="3">
        <v>20</v>
      </c>
      <c r="Q9" s="3">
        <f t="shared" si="4"/>
        <v>51</v>
      </c>
      <c r="R9" s="13">
        <v>4</v>
      </c>
      <c r="S9" s="13">
        <v>-3</v>
      </c>
      <c r="T9" s="13">
        <f t="shared" si="5"/>
        <v>1</v>
      </c>
      <c r="U9" s="14">
        <f t="shared" si="6"/>
        <v>-17</v>
      </c>
    </row>
    <row r="10" spans="1:21" ht="36.75" customHeight="1" x14ac:dyDescent="0.15">
      <c r="A10" s="28" t="s">
        <v>13</v>
      </c>
      <c r="B10" s="12">
        <v>9377</v>
      </c>
      <c r="C10" s="12">
        <v>10940</v>
      </c>
      <c r="D10" s="12">
        <v>11489</v>
      </c>
      <c r="E10" s="12">
        <f t="shared" si="0"/>
        <v>22429</v>
      </c>
      <c r="F10" s="3">
        <v>1</v>
      </c>
      <c r="G10" s="3">
        <v>5</v>
      </c>
      <c r="H10" s="3">
        <f t="shared" si="1"/>
        <v>6</v>
      </c>
      <c r="I10" s="3">
        <v>16</v>
      </c>
      <c r="J10" s="3">
        <v>15</v>
      </c>
      <c r="K10" s="3">
        <f t="shared" si="2"/>
        <v>31</v>
      </c>
      <c r="L10" s="3">
        <v>14</v>
      </c>
      <c r="M10" s="3">
        <v>15</v>
      </c>
      <c r="N10" s="3">
        <f t="shared" si="3"/>
        <v>29</v>
      </c>
      <c r="O10" s="3">
        <v>14</v>
      </c>
      <c r="P10" s="3">
        <v>14</v>
      </c>
      <c r="Q10" s="3">
        <f t="shared" si="4"/>
        <v>28</v>
      </c>
      <c r="R10" s="13">
        <v>-2</v>
      </c>
      <c r="S10" s="13">
        <v>-5</v>
      </c>
      <c r="T10" s="13">
        <f t="shared" si="5"/>
        <v>-7</v>
      </c>
      <c r="U10" s="14">
        <f t="shared" si="6"/>
        <v>-31</v>
      </c>
    </row>
    <row r="11" spans="1:21" ht="36.75" customHeight="1" x14ac:dyDescent="0.15">
      <c r="A11" s="28" t="s">
        <v>14</v>
      </c>
      <c r="B11" s="12">
        <v>3681</v>
      </c>
      <c r="C11" s="12">
        <v>4603</v>
      </c>
      <c r="D11" s="12">
        <v>4809</v>
      </c>
      <c r="E11" s="12">
        <f t="shared" si="0"/>
        <v>9412</v>
      </c>
      <c r="F11" s="3">
        <v>2</v>
      </c>
      <c r="G11" s="3">
        <v>2</v>
      </c>
      <c r="H11" s="3">
        <f t="shared" si="1"/>
        <v>4</v>
      </c>
      <c r="I11" s="3">
        <v>7</v>
      </c>
      <c r="J11" s="3">
        <v>3</v>
      </c>
      <c r="K11" s="3">
        <f t="shared" si="2"/>
        <v>10</v>
      </c>
      <c r="L11" s="3">
        <v>7</v>
      </c>
      <c r="M11" s="3">
        <v>9</v>
      </c>
      <c r="N11" s="3">
        <f t="shared" si="3"/>
        <v>16</v>
      </c>
      <c r="O11" s="3">
        <v>10</v>
      </c>
      <c r="P11" s="3">
        <v>6</v>
      </c>
      <c r="Q11" s="3">
        <f t="shared" si="4"/>
        <v>16</v>
      </c>
      <c r="R11" s="13">
        <v>0</v>
      </c>
      <c r="S11" s="13">
        <v>2</v>
      </c>
      <c r="T11" s="13">
        <f t="shared" si="5"/>
        <v>2</v>
      </c>
      <c r="U11" s="14">
        <f t="shared" si="6"/>
        <v>-4</v>
      </c>
    </row>
    <row r="12" spans="1:21" ht="36.75" customHeight="1" x14ac:dyDescent="0.15">
      <c r="A12" s="28" t="s">
        <v>15</v>
      </c>
      <c r="B12" s="12">
        <v>443</v>
      </c>
      <c r="C12" s="12">
        <v>496</v>
      </c>
      <c r="D12" s="12">
        <v>549</v>
      </c>
      <c r="E12" s="12">
        <f t="shared" si="0"/>
        <v>1045</v>
      </c>
      <c r="F12" s="3">
        <v>0</v>
      </c>
      <c r="G12" s="3">
        <v>0</v>
      </c>
      <c r="H12" s="3">
        <f t="shared" si="1"/>
        <v>0</v>
      </c>
      <c r="I12" s="3">
        <v>0</v>
      </c>
      <c r="J12" s="3">
        <v>2</v>
      </c>
      <c r="K12" s="3">
        <f t="shared" si="2"/>
        <v>2</v>
      </c>
      <c r="L12" s="3">
        <v>0</v>
      </c>
      <c r="M12" s="3">
        <v>0</v>
      </c>
      <c r="N12" s="3">
        <f t="shared" si="3"/>
        <v>0</v>
      </c>
      <c r="O12" s="3">
        <v>2</v>
      </c>
      <c r="P12" s="3">
        <v>0</v>
      </c>
      <c r="Q12" s="3">
        <f t="shared" si="4"/>
        <v>2</v>
      </c>
      <c r="R12" s="13">
        <v>1</v>
      </c>
      <c r="S12" s="13">
        <v>1</v>
      </c>
      <c r="T12" s="13">
        <f t="shared" si="5"/>
        <v>2</v>
      </c>
      <c r="U12" s="14">
        <f t="shared" si="6"/>
        <v>-2</v>
      </c>
    </row>
    <row r="13" spans="1:21" ht="36.75" customHeight="1" thickBot="1" x14ac:dyDescent="0.2">
      <c r="A13" s="4" t="s">
        <v>17</v>
      </c>
      <c r="B13" s="15">
        <v>5135</v>
      </c>
      <c r="C13" s="15">
        <v>6532</v>
      </c>
      <c r="D13" s="15">
        <v>6827</v>
      </c>
      <c r="E13" s="12">
        <f t="shared" si="0"/>
        <v>13359</v>
      </c>
      <c r="F13" s="5">
        <v>1</v>
      </c>
      <c r="G13" s="5">
        <v>2</v>
      </c>
      <c r="H13" s="5">
        <f t="shared" si="1"/>
        <v>3</v>
      </c>
      <c r="I13" s="5">
        <v>9</v>
      </c>
      <c r="J13" s="5">
        <v>5</v>
      </c>
      <c r="K13" s="5">
        <f t="shared" si="2"/>
        <v>14</v>
      </c>
      <c r="L13" s="5">
        <v>9</v>
      </c>
      <c r="M13" s="5">
        <v>9</v>
      </c>
      <c r="N13" s="5">
        <f t="shared" si="3"/>
        <v>18</v>
      </c>
      <c r="O13" s="5">
        <v>4</v>
      </c>
      <c r="P13" s="5">
        <v>5</v>
      </c>
      <c r="Q13" s="5">
        <f t="shared" si="4"/>
        <v>9</v>
      </c>
      <c r="R13" s="16">
        <v>0</v>
      </c>
      <c r="S13" s="16">
        <v>-4</v>
      </c>
      <c r="T13" s="13">
        <f t="shared" si="5"/>
        <v>-4</v>
      </c>
      <c r="U13" s="14">
        <f t="shared" si="6"/>
        <v>-6</v>
      </c>
    </row>
    <row r="14" spans="1:21" s="19" customFormat="1" ht="36.75" customHeight="1" thickTop="1" thickBot="1" x14ac:dyDescent="0.2">
      <c r="A14" s="6" t="s">
        <v>16</v>
      </c>
      <c r="B14" s="7">
        <f>SUM(B7:B13)</f>
        <v>77826</v>
      </c>
      <c r="C14" s="17">
        <f>SUM(C7:C13)</f>
        <v>86924</v>
      </c>
      <c r="D14" s="17">
        <f>SUM(D7:D13)</f>
        <v>87246</v>
      </c>
      <c r="E14" s="7">
        <f>C14+D14</f>
        <v>174170</v>
      </c>
      <c r="F14" s="7">
        <f>SUM(F7:F13)</f>
        <v>27</v>
      </c>
      <c r="G14" s="7">
        <f>SUM(G7:G13)</f>
        <v>44</v>
      </c>
      <c r="H14" s="7">
        <f t="shared" ref="H14" si="7">SUM(F14+G14)</f>
        <v>71</v>
      </c>
      <c r="I14" s="7">
        <f t="shared" ref="I14:Q14" si="8">SUM(I7:I13)</f>
        <v>113</v>
      </c>
      <c r="J14" s="7">
        <f t="shared" si="8"/>
        <v>92</v>
      </c>
      <c r="K14" s="7">
        <f t="shared" si="8"/>
        <v>205</v>
      </c>
      <c r="L14" s="7">
        <f>SUM(L7:L13)</f>
        <v>153</v>
      </c>
      <c r="M14" s="7">
        <f t="shared" si="8"/>
        <v>124</v>
      </c>
      <c r="N14" s="7">
        <f>SUM(N7:N13)</f>
        <v>277</v>
      </c>
      <c r="O14" s="7">
        <f t="shared" si="8"/>
        <v>190</v>
      </c>
      <c r="P14" s="7">
        <f t="shared" si="8"/>
        <v>127</v>
      </c>
      <c r="Q14" s="7">
        <f t="shared" si="8"/>
        <v>317</v>
      </c>
      <c r="R14" s="7">
        <f>SUM(R7:R13)</f>
        <v>0</v>
      </c>
      <c r="S14" s="7">
        <f>SUM(S7:S13)</f>
        <v>0</v>
      </c>
      <c r="T14" s="7">
        <f>SUM(T7:T13)</f>
        <v>0</v>
      </c>
      <c r="U14" s="18">
        <f>SUM(U7:U13)</f>
        <v>-174</v>
      </c>
    </row>
    <row r="15" spans="1:21" ht="36.75" customHeight="1" thickTop="1" x14ac:dyDescent="0.15">
      <c r="A15" s="20" t="s">
        <v>24</v>
      </c>
      <c r="B15" s="21">
        <f>B14-B16</f>
        <v>-39</v>
      </c>
      <c r="C15" s="21">
        <f>C14-C16</f>
        <v>-123</v>
      </c>
      <c r="D15" s="21">
        <f>D14-D16</f>
        <v>-51</v>
      </c>
      <c r="E15" s="21">
        <f>C15+D15</f>
        <v>-174</v>
      </c>
      <c r="F15" s="30">
        <f>H14-K14</f>
        <v>-134</v>
      </c>
      <c r="G15" s="31"/>
      <c r="H15" s="31"/>
      <c r="I15" s="31"/>
      <c r="J15" s="31"/>
      <c r="K15" s="32"/>
      <c r="L15" s="30">
        <f>N14-Q14</f>
        <v>-40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77865</v>
      </c>
      <c r="C16" s="26">
        <v>87047</v>
      </c>
      <c r="D16" s="26">
        <v>87297</v>
      </c>
      <c r="E16" s="8">
        <v>174344</v>
      </c>
      <c r="G16" s="33" t="s">
        <v>43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x14ac:dyDescent="0.15">
      <c r="A20" s="10"/>
    </row>
  </sheetData>
  <mergeCells count="16">
    <mergeCell ref="F15:K15"/>
    <mergeCell ref="L15:Q15"/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topLeftCell="A7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29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22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28" t="s">
        <v>8</v>
      </c>
      <c r="D6" s="28" t="s">
        <v>9</v>
      </c>
      <c r="E6" s="28" t="s">
        <v>23</v>
      </c>
      <c r="F6" s="28" t="s">
        <v>8</v>
      </c>
      <c r="G6" s="28" t="s">
        <v>9</v>
      </c>
      <c r="H6" s="28" t="s">
        <v>10</v>
      </c>
      <c r="I6" s="28" t="s">
        <v>8</v>
      </c>
      <c r="J6" s="28" t="s">
        <v>9</v>
      </c>
      <c r="K6" s="28" t="s">
        <v>10</v>
      </c>
      <c r="L6" s="28" t="s">
        <v>8</v>
      </c>
      <c r="M6" s="28" t="s">
        <v>9</v>
      </c>
      <c r="N6" s="28" t="s">
        <v>10</v>
      </c>
      <c r="O6" s="28" t="s">
        <v>8</v>
      </c>
      <c r="P6" s="28" t="s">
        <v>9</v>
      </c>
      <c r="Q6" s="28" t="s">
        <v>10</v>
      </c>
      <c r="R6" s="28" t="s">
        <v>8</v>
      </c>
      <c r="S6" s="28" t="s">
        <v>9</v>
      </c>
      <c r="T6" s="28" t="s">
        <v>10</v>
      </c>
      <c r="U6" s="38"/>
    </row>
    <row r="7" spans="1:21" ht="36.75" customHeight="1" x14ac:dyDescent="0.15">
      <c r="A7" s="28" t="s">
        <v>11</v>
      </c>
      <c r="B7" s="12">
        <v>20600</v>
      </c>
      <c r="C7" s="12">
        <v>21643</v>
      </c>
      <c r="D7" s="12">
        <v>21009</v>
      </c>
      <c r="E7" s="12">
        <f t="shared" ref="E7:E13" si="0">SUM(C7:D7)</f>
        <v>42652</v>
      </c>
      <c r="F7" s="3">
        <v>7</v>
      </c>
      <c r="G7" s="3">
        <v>11</v>
      </c>
      <c r="H7" s="3">
        <f t="shared" ref="H7:H13" si="1">SUM(F7+G7)</f>
        <v>18</v>
      </c>
      <c r="I7" s="3">
        <v>24</v>
      </c>
      <c r="J7" s="3">
        <v>28</v>
      </c>
      <c r="K7" s="3">
        <f t="shared" ref="K7:K13" si="2">SUM(I7+J7)</f>
        <v>52</v>
      </c>
      <c r="L7" s="3">
        <v>40</v>
      </c>
      <c r="M7" s="3">
        <v>21</v>
      </c>
      <c r="N7" s="3">
        <f t="shared" ref="N7:N13" si="3">SUM(L7+M7)</f>
        <v>61</v>
      </c>
      <c r="O7" s="3">
        <v>48</v>
      </c>
      <c r="P7" s="3">
        <v>38</v>
      </c>
      <c r="Q7" s="3">
        <f t="shared" ref="Q7:Q13" si="4">SUM(O7+P7)</f>
        <v>86</v>
      </c>
      <c r="R7" s="13">
        <v>-17</v>
      </c>
      <c r="S7" s="13">
        <v>2</v>
      </c>
      <c r="T7" s="13">
        <f t="shared" ref="T7:T13" si="5">SUM(R7+S7)</f>
        <v>-15</v>
      </c>
      <c r="U7" s="14">
        <f t="shared" ref="U7:U13" si="6">H7-K7+N7-Q7+T7</f>
        <v>-74</v>
      </c>
    </row>
    <row r="8" spans="1:21" ht="36.75" customHeight="1" x14ac:dyDescent="0.15">
      <c r="A8" s="28" t="s">
        <v>18</v>
      </c>
      <c r="B8" s="12">
        <v>28108</v>
      </c>
      <c r="C8" s="12">
        <v>31044</v>
      </c>
      <c r="D8" s="12">
        <v>31015</v>
      </c>
      <c r="E8" s="12">
        <f t="shared" si="0"/>
        <v>62059</v>
      </c>
      <c r="F8" s="3">
        <v>22</v>
      </c>
      <c r="G8" s="3">
        <v>13</v>
      </c>
      <c r="H8" s="3">
        <f t="shared" si="1"/>
        <v>35</v>
      </c>
      <c r="I8" s="3">
        <v>29</v>
      </c>
      <c r="J8" s="3">
        <v>20</v>
      </c>
      <c r="K8" s="3">
        <f t="shared" si="2"/>
        <v>49</v>
      </c>
      <c r="L8" s="3">
        <v>61</v>
      </c>
      <c r="M8" s="3">
        <v>44</v>
      </c>
      <c r="N8" s="3">
        <f t="shared" si="3"/>
        <v>105</v>
      </c>
      <c r="O8" s="3">
        <v>91</v>
      </c>
      <c r="P8" s="3">
        <v>61</v>
      </c>
      <c r="Q8" s="3">
        <f t="shared" si="4"/>
        <v>152</v>
      </c>
      <c r="R8" s="13">
        <v>6</v>
      </c>
      <c r="S8" s="13">
        <v>24</v>
      </c>
      <c r="T8" s="13">
        <f t="shared" si="5"/>
        <v>30</v>
      </c>
      <c r="U8" s="14">
        <f t="shared" si="6"/>
        <v>-31</v>
      </c>
    </row>
    <row r="9" spans="1:21" ht="36.75" customHeight="1" x14ac:dyDescent="0.15">
      <c r="A9" s="28" t="s">
        <v>12</v>
      </c>
      <c r="B9" s="12">
        <v>10516</v>
      </c>
      <c r="C9" s="12">
        <v>11760</v>
      </c>
      <c r="D9" s="12">
        <v>11585</v>
      </c>
      <c r="E9" s="12">
        <f t="shared" si="0"/>
        <v>23345</v>
      </c>
      <c r="F9" s="3">
        <v>7</v>
      </c>
      <c r="G9" s="3">
        <v>4</v>
      </c>
      <c r="H9" s="3">
        <f t="shared" si="1"/>
        <v>11</v>
      </c>
      <c r="I9" s="3">
        <v>9</v>
      </c>
      <c r="J9" s="3">
        <v>8</v>
      </c>
      <c r="K9" s="3">
        <f t="shared" si="2"/>
        <v>17</v>
      </c>
      <c r="L9" s="3">
        <v>25</v>
      </c>
      <c r="M9" s="3">
        <v>15</v>
      </c>
      <c r="N9" s="3">
        <f t="shared" si="3"/>
        <v>40</v>
      </c>
      <c r="O9" s="3">
        <v>37</v>
      </c>
      <c r="P9" s="3">
        <v>21</v>
      </c>
      <c r="Q9" s="3">
        <f t="shared" si="4"/>
        <v>58</v>
      </c>
      <c r="R9" s="13">
        <v>6</v>
      </c>
      <c r="S9" s="13">
        <v>-2</v>
      </c>
      <c r="T9" s="13">
        <f t="shared" si="5"/>
        <v>4</v>
      </c>
      <c r="U9" s="14">
        <f t="shared" si="6"/>
        <v>-20</v>
      </c>
    </row>
    <row r="10" spans="1:21" ht="36.75" customHeight="1" x14ac:dyDescent="0.15">
      <c r="A10" s="28" t="s">
        <v>13</v>
      </c>
      <c r="B10" s="12">
        <v>9382</v>
      </c>
      <c r="C10" s="12">
        <v>10957</v>
      </c>
      <c r="D10" s="12">
        <v>11503</v>
      </c>
      <c r="E10" s="12">
        <f t="shared" si="0"/>
        <v>22460</v>
      </c>
      <c r="F10" s="3">
        <v>3</v>
      </c>
      <c r="G10" s="3">
        <v>4</v>
      </c>
      <c r="H10" s="3">
        <f t="shared" si="1"/>
        <v>7</v>
      </c>
      <c r="I10" s="3">
        <v>9</v>
      </c>
      <c r="J10" s="3">
        <v>14</v>
      </c>
      <c r="K10" s="3">
        <f t="shared" si="2"/>
        <v>23</v>
      </c>
      <c r="L10" s="3">
        <v>29</v>
      </c>
      <c r="M10" s="3">
        <v>17</v>
      </c>
      <c r="N10" s="3">
        <f t="shared" si="3"/>
        <v>46</v>
      </c>
      <c r="O10" s="3">
        <v>19</v>
      </c>
      <c r="P10" s="3">
        <v>19</v>
      </c>
      <c r="Q10" s="3">
        <f t="shared" si="4"/>
        <v>38</v>
      </c>
      <c r="R10" s="13">
        <v>2</v>
      </c>
      <c r="S10" s="13">
        <v>-22</v>
      </c>
      <c r="T10" s="13">
        <f t="shared" si="5"/>
        <v>-20</v>
      </c>
      <c r="U10" s="14">
        <f t="shared" si="6"/>
        <v>-28</v>
      </c>
    </row>
    <row r="11" spans="1:21" ht="36.75" customHeight="1" x14ac:dyDescent="0.15">
      <c r="A11" s="28" t="s">
        <v>14</v>
      </c>
      <c r="B11" s="12">
        <v>3675</v>
      </c>
      <c r="C11" s="12">
        <v>4611</v>
      </c>
      <c r="D11" s="12">
        <v>4805</v>
      </c>
      <c r="E11" s="12">
        <f t="shared" si="0"/>
        <v>9416</v>
      </c>
      <c r="F11" s="3">
        <v>3</v>
      </c>
      <c r="G11" s="3">
        <v>0</v>
      </c>
      <c r="H11" s="3">
        <f t="shared" si="1"/>
        <v>3</v>
      </c>
      <c r="I11" s="3">
        <v>7</v>
      </c>
      <c r="J11" s="3">
        <v>8</v>
      </c>
      <c r="K11" s="3">
        <f t="shared" si="2"/>
        <v>15</v>
      </c>
      <c r="L11" s="3">
        <v>6</v>
      </c>
      <c r="M11" s="3">
        <v>2</v>
      </c>
      <c r="N11" s="3">
        <f t="shared" si="3"/>
        <v>8</v>
      </c>
      <c r="O11" s="3">
        <v>12</v>
      </c>
      <c r="P11" s="3">
        <v>2</v>
      </c>
      <c r="Q11" s="3">
        <f t="shared" si="4"/>
        <v>14</v>
      </c>
      <c r="R11" s="13">
        <v>-2</v>
      </c>
      <c r="S11" s="13">
        <v>-2</v>
      </c>
      <c r="T11" s="13">
        <f t="shared" si="5"/>
        <v>-4</v>
      </c>
      <c r="U11" s="14">
        <f t="shared" si="6"/>
        <v>-22</v>
      </c>
    </row>
    <row r="12" spans="1:21" ht="36.75" customHeight="1" x14ac:dyDescent="0.15">
      <c r="A12" s="28" t="s">
        <v>15</v>
      </c>
      <c r="B12" s="12">
        <v>444</v>
      </c>
      <c r="C12" s="12">
        <v>497</v>
      </c>
      <c r="D12" s="12">
        <v>550</v>
      </c>
      <c r="E12" s="12">
        <f t="shared" si="0"/>
        <v>1047</v>
      </c>
      <c r="F12" s="3">
        <v>0</v>
      </c>
      <c r="G12" s="3">
        <v>0</v>
      </c>
      <c r="H12" s="3">
        <f t="shared" si="1"/>
        <v>0</v>
      </c>
      <c r="I12" s="3">
        <v>2</v>
      </c>
      <c r="J12" s="3">
        <v>1</v>
      </c>
      <c r="K12" s="3">
        <f t="shared" si="2"/>
        <v>3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0</v>
      </c>
      <c r="Q12" s="3">
        <f t="shared" si="4"/>
        <v>0</v>
      </c>
      <c r="R12" s="13">
        <v>0</v>
      </c>
      <c r="S12" s="13">
        <v>-1</v>
      </c>
      <c r="T12" s="13">
        <f t="shared" si="5"/>
        <v>-1</v>
      </c>
      <c r="U12" s="14">
        <f t="shared" si="6"/>
        <v>-4</v>
      </c>
    </row>
    <row r="13" spans="1:21" ht="36.75" customHeight="1" thickBot="1" x14ac:dyDescent="0.2">
      <c r="A13" s="4" t="s">
        <v>17</v>
      </c>
      <c r="B13" s="15">
        <v>5140</v>
      </c>
      <c r="C13" s="15">
        <v>6535</v>
      </c>
      <c r="D13" s="15">
        <v>6830</v>
      </c>
      <c r="E13" s="12">
        <f t="shared" si="0"/>
        <v>13365</v>
      </c>
      <c r="F13" s="5">
        <v>2</v>
      </c>
      <c r="G13" s="5">
        <v>7</v>
      </c>
      <c r="H13" s="5">
        <f t="shared" si="1"/>
        <v>9</v>
      </c>
      <c r="I13" s="5">
        <v>5</v>
      </c>
      <c r="J13" s="5">
        <v>5</v>
      </c>
      <c r="K13" s="5">
        <f t="shared" si="2"/>
        <v>10</v>
      </c>
      <c r="L13" s="5">
        <v>15</v>
      </c>
      <c r="M13" s="5">
        <v>8</v>
      </c>
      <c r="N13" s="5">
        <f t="shared" si="3"/>
        <v>23</v>
      </c>
      <c r="O13" s="5">
        <v>7</v>
      </c>
      <c r="P13" s="5">
        <v>6</v>
      </c>
      <c r="Q13" s="5">
        <f t="shared" si="4"/>
        <v>13</v>
      </c>
      <c r="R13" s="16">
        <v>5</v>
      </c>
      <c r="S13" s="16">
        <v>1</v>
      </c>
      <c r="T13" s="13">
        <f t="shared" si="5"/>
        <v>6</v>
      </c>
      <c r="U13" s="14">
        <f t="shared" si="6"/>
        <v>15</v>
      </c>
    </row>
    <row r="14" spans="1:21" s="19" customFormat="1" ht="36.75" customHeight="1" thickTop="1" thickBot="1" x14ac:dyDescent="0.2">
      <c r="A14" s="6" t="s">
        <v>16</v>
      </c>
      <c r="B14" s="7">
        <f>SUM(B7:B13)</f>
        <v>77865</v>
      </c>
      <c r="C14" s="17">
        <f>SUM(C7:C13)</f>
        <v>87047</v>
      </c>
      <c r="D14" s="17">
        <f>SUM(D7:D13)</f>
        <v>87297</v>
      </c>
      <c r="E14" s="7">
        <f>C14+D14</f>
        <v>174344</v>
      </c>
      <c r="F14" s="7">
        <f>SUM(F7:F13)</f>
        <v>44</v>
      </c>
      <c r="G14" s="7">
        <f>SUM(G7:G13)</f>
        <v>39</v>
      </c>
      <c r="H14" s="7">
        <f t="shared" ref="H14" si="7">SUM(F14+G14)</f>
        <v>83</v>
      </c>
      <c r="I14" s="7">
        <f t="shared" ref="I14:Q14" si="8">SUM(I7:I13)</f>
        <v>85</v>
      </c>
      <c r="J14" s="7">
        <f t="shared" si="8"/>
        <v>84</v>
      </c>
      <c r="K14" s="7">
        <f t="shared" si="8"/>
        <v>169</v>
      </c>
      <c r="L14" s="7">
        <f>SUM(L7:L13)</f>
        <v>176</v>
      </c>
      <c r="M14" s="7">
        <f t="shared" si="8"/>
        <v>107</v>
      </c>
      <c r="N14" s="7">
        <f>SUM(N7:N13)</f>
        <v>283</v>
      </c>
      <c r="O14" s="7">
        <f t="shared" si="8"/>
        <v>214</v>
      </c>
      <c r="P14" s="7">
        <f t="shared" si="8"/>
        <v>147</v>
      </c>
      <c r="Q14" s="7">
        <f t="shared" si="8"/>
        <v>361</v>
      </c>
      <c r="R14" s="7">
        <f>SUM(R7:R13)</f>
        <v>0</v>
      </c>
      <c r="S14" s="7">
        <f>SUM(S7:S13)</f>
        <v>0</v>
      </c>
      <c r="T14" s="7">
        <f>SUM(T7:T13)</f>
        <v>0</v>
      </c>
      <c r="U14" s="18">
        <f>SUM(U7:U13)</f>
        <v>-164</v>
      </c>
    </row>
    <row r="15" spans="1:21" ht="36.75" customHeight="1" thickTop="1" x14ac:dyDescent="0.15">
      <c r="A15" s="20" t="s">
        <v>24</v>
      </c>
      <c r="B15" s="21">
        <f>B14-B16</f>
        <v>-46</v>
      </c>
      <c r="C15" s="21">
        <f>C14-C16</f>
        <v>-79</v>
      </c>
      <c r="D15" s="21">
        <f>D14-D16</f>
        <v>-85</v>
      </c>
      <c r="E15" s="21">
        <f>C15+D15</f>
        <v>-164</v>
      </c>
      <c r="F15" s="30">
        <f>H14-K14</f>
        <v>-86</v>
      </c>
      <c r="G15" s="31"/>
      <c r="H15" s="31"/>
      <c r="I15" s="31"/>
      <c r="J15" s="31"/>
      <c r="K15" s="32"/>
      <c r="L15" s="30">
        <f>N14-Q14</f>
        <v>-78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77911</v>
      </c>
      <c r="C16" s="26">
        <v>87126</v>
      </c>
      <c r="D16" s="26">
        <v>87382</v>
      </c>
      <c r="E16" s="8">
        <v>174508</v>
      </c>
      <c r="G16" s="33" t="s">
        <v>43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x14ac:dyDescent="0.15">
      <c r="A20" s="10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20"/>
  <sheetViews>
    <sheetView showGridLines="0" tabSelected="1" topLeftCell="A9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31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22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28" t="s">
        <v>8</v>
      </c>
      <c r="D6" s="28" t="s">
        <v>9</v>
      </c>
      <c r="E6" s="28" t="s">
        <v>23</v>
      </c>
      <c r="F6" s="28" t="s">
        <v>8</v>
      </c>
      <c r="G6" s="28" t="s">
        <v>9</v>
      </c>
      <c r="H6" s="28" t="s">
        <v>10</v>
      </c>
      <c r="I6" s="28" t="s">
        <v>8</v>
      </c>
      <c r="J6" s="28" t="s">
        <v>9</v>
      </c>
      <c r="K6" s="28" t="s">
        <v>10</v>
      </c>
      <c r="L6" s="28" t="s">
        <v>8</v>
      </c>
      <c r="M6" s="28" t="s">
        <v>9</v>
      </c>
      <c r="N6" s="28" t="s">
        <v>10</v>
      </c>
      <c r="O6" s="28" t="s">
        <v>8</v>
      </c>
      <c r="P6" s="28" t="s">
        <v>9</v>
      </c>
      <c r="Q6" s="28" t="s">
        <v>10</v>
      </c>
      <c r="R6" s="28" t="s">
        <v>8</v>
      </c>
      <c r="S6" s="28" t="s">
        <v>9</v>
      </c>
      <c r="T6" s="28" t="s">
        <v>10</v>
      </c>
      <c r="U6" s="38"/>
    </row>
    <row r="7" spans="1:21" ht="36.75" customHeight="1" x14ac:dyDescent="0.15">
      <c r="A7" s="28" t="s">
        <v>11</v>
      </c>
      <c r="B7" s="12">
        <v>20630</v>
      </c>
      <c r="C7" s="12">
        <v>21685</v>
      </c>
      <c r="D7" s="12">
        <v>21041</v>
      </c>
      <c r="E7" s="12">
        <f t="shared" ref="E7:E13" si="0">SUM(C7:D7)</f>
        <v>42726</v>
      </c>
      <c r="F7" s="3">
        <v>13</v>
      </c>
      <c r="G7" s="3">
        <v>8</v>
      </c>
      <c r="H7" s="3">
        <f t="shared" ref="H7:H13" si="1">SUM(F7+G7)</f>
        <v>21</v>
      </c>
      <c r="I7" s="3">
        <v>25</v>
      </c>
      <c r="J7" s="3">
        <v>23</v>
      </c>
      <c r="K7" s="3">
        <f t="shared" ref="K7:K13" si="2">SUM(I7+J7)</f>
        <v>48</v>
      </c>
      <c r="L7" s="3">
        <v>48</v>
      </c>
      <c r="M7" s="3">
        <v>31</v>
      </c>
      <c r="N7" s="3">
        <f t="shared" ref="N7:N13" si="3">SUM(L7+M7)</f>
        <v>79</v>
      </c>
      <c r="O7" s="3">
        <v>63</v>
      </c>
      <c r="P7" s="3">
        <v>22</v>
      </c>
      <c r="Q7" s="3">
        <f t="shared" ref="Q7:Q13" si="4">SUM(O7+P7)</f>
        <v>85</v>
      </c>
      <c r="R7" s="13">
        <v>5</v>
      </c>
      <c r="S7" s="13">
        <v>2</v>
      </c>
      <c r="T7" s="13">
        <f t="shared" ref="T7:T13" si="5">SUM(R7+S7)</f>
        <v>7</v>
      </c>
      <c r="U7" s="14">
        <f t="shared" ref="U7:U13" si="6">H7-K7+N7-Q7+T7</f>
        <v>-26</v>
      </c>
    </row>
    <row r="8" spans="1:21" ht="36.75" customHeight="1" x14ac:dyDescent="0.15">
      <c r="A8" s="28" t="s">
        <v>18</v>
      </c>
      <c r="B8" s="12">
        <v>28117</v>
      </c>
      <c r="C8" s="12">
        <v>31075</v>
      </c>
      <c r="D8" s="12">
        <v>31015</v>
      </c>
      <c r="E8" s="12">
        <f t="shared" si="0"/>
        <v>62090</v>
      </c>
      <c r="F8" s="3">
        <v>15</v>
      </c>
      <c r="G8" s="3">
        <v>12</v>
      </c>
      <c r="H8" s="3">
        <f t="shared" si="1"/>
        <v>27</v>
      </c>
      <c r="I8" s="3">
        <v>44</v>
      </c>
      <c r="J8" s="3">
        <v>35</v>
      </c>
      <c r="K8" s="3">
        <f t="shared" si="2"/>
        <v>79</v>
      </c>
      <c r="L8" s="3">
        <v>56</v>
      </c>
      <c r="M8" s="3">
        <v>41</v>
      </c>
      <c r="N8" s="3">
        <f t="shared" si="3"/>
        <v>97</v>
      </c>
      <c r="O8" s="3">
        <v>102</v>
      </c>
      <c r="P8" s="3">
        <v>52</v>
      </c>
      <c r="Q8" s="3">
        <f t="shared" si="4"/>
        <v>154</v>
      </c>
      <c r="R8" s="13">
        <v>-2</v>
      </c>
      <c r="S8" s="13">
        <v>-5</v>
      </c>
      <c r="T8" s="13">
        <f t="shared" si="5"/>
        <v>-7</v>
      </c>
      <c r="U8" s="14">
        <f t="shared" si="6"/>
        <v>-116</v>
      </c>
    </row>
    <row r="9" spans="1:21" ht="36.75" customHeight="1" x14ac:dyDescent="0.15">
      <c r="A9" s="28" t="s">
        <v>12</v>
      </c>
      <c r="B9" s="12">
        <v>10520</v>
      </c>
      <c r="C9" s="12">
        <v>11768</v>
      </c>
      <c r="D9" s="12">
        <v>11597</v>
      </c>
      <c r="E9" s="12">
        <f t="shared" si="0"/>
        <v>23365</v>
      </c>
      <c r="F9" s="3">
        <v>3</v>
      </c>
      <c r="G9" s="3">
        <v>3</v>
      </c>
      <c r="H9" s="3">
        <f t="shared" si="1"/>
        <v>6</v>
      </c>
      <c r="I9" s="3">
        <v>10</v>
      </c>
      <c r="J9" s="3">
        <v>10</v>
      </c>
      <c r="K9" s="3">
        <f t="shared" si="2"/>
        <v>20</v>
      </c>
      <c r="L9" s="3">
        <v>21</v>
      </c>
      <c r="M9" s="3">
        <v>12</v>
      </c>
      <c r="N9" s="3">
        <f t="shared" si="3"/>
        <v>33</v>
      </c>
      <c r="O9" s="3">
        <v>31</v>
      </c>
      <c r="P9" s="3">
        <v>25</v>
      </c>
      <c r="Q9" s="3">
        <f t="shared" si="4"/>
        <v>56</v>
      </c>
      <c r="R9" s="13">
        <v>7</v>
      </c>
      <c r="S9" s="13">
        <v>9</v>
      </c>
      <c r="T9" s="13">
        <f t="shared" si="5"/>
        <v>16</v>
      </c>
      <c r="U9" s="14">
        <f t="shared" si="6"/>
        <v>-21</v>
      </c>
    </row>
    <row r="10" spans="1:21" ht="36.75" customHeight="1" x14ac:dyDescent="0.15">
      <c r="A10" s="28" t="s">
        <v>13</v>
      </c>
      <c r="B10" s="12">
        <v>9392</v>
      </c>
      <c r="C10" s="12">
        <v>10951</v>
      </c>
      <c r="D10" s="12">
        <v>11537</v>
      </c>
      <c r="E10" s="12">
        <f t="shared" si="0"/>
        <v>22488</v>
      </c>
      <c r="F10" s="3">
        <v>7</v>
      </c>
      <c r="G10" s="3">
        <v>3</v>
      </c>
      <c r="H10" s="3">
        <f t="shared" si="1"/>
        <v>10</v>
      </c>
      <c r="I10" s="3">
        <v>8</v>
      </c>
      <c r="J10" s="3">
        <v>10</v>
      </c>
      <c r="K10" s="3">
        <f t="shared" si="2"/>
        <v>18</v>
      </c>
      <c r="L10" s="3">
        <v>18</v>
      </c>
      <c r="M10" s="3">
        <v>17</v>
      </c>
      <c r="N10" s="3">
        <f t="shared" si="3"/>
        <v>35</v>
      </c>
      <c r="O10" s="3">
        <v>18</v>
      </c>
      <c r="P10" s="3">
        <v>13</v>
      </c>
      <c r="Q10" s="3">
        <f t="shared" si="4"/>
        <v>31</v>
      </c>
      <c r="R10" s="13">
        <v>-5</v>
      </c>
      <c r="S10" s="13">
        <v>-10</v>
      </c>
      <c r="T10" s="13">
        <f t="shared" si="5"/>
        <v>-15</v>
      </c>
      <c r="U10" s="14">
        <f t="shared" si="6"/>
        <v>-19</v>
      </c>
    </row>
    <row r="11" spans="1:21" ht="36.75" customHeight="1" x14ac:dyDescent="0.15">
      <c r="A11" s="28" t="s">
        <v>14</v>
      </c>
      <c r="B11" s="12">
        <v>3672</v>
      </c>
      <c r="C11" s="12">
        <v>4623</v>
      </c>
      <c r="D11" s="12">
        <v>4815</v>
      </c>
      <c r="E11" s="12">
        <f t="shared" si="0"/>
        <v>9438</v>
      </c>
      <c r="F11" s="3">
        <v>1</v>
      </c>
      <c r="G11" s="3">
        <v>3</v>
      </c>
      <c r="H11" s="3">
        <f t="shared" si="1"/>
        <v>4</v>
      </c>
      <c r="I11" s="3">
        <v>5</v>
      </c>
      <c r="J11" s="3">
        <v>3</v>
      </c>
      <c r="K11" s="3">
        <f t="shared" si="2"/>
        <v>8</v>
      </c>
      <c r="L11" s="3">
        <v>11</v>
      </c>
      <c r="M11" s="3">
        <v>5</v>
      </c>
      <c r="N11" s="3">
        <f t="shared" si="3"/>
        <v>16</v>
      </c>
      <c r="O11" s="3">
        <v>6</v>
      </c>
      <c r="P11" s="3">
        <v>2</v>
      </c>
      <c r="Q11" s="3">
        <f t="shared" si="4"/>
        <v>8</v>
      </c>
      <c r="R11" s="13">
        <v>-2</v>
      </c>
      <c r="S11" s="13">
        <v>7</v>
      </c>
      <c r="T11" s="13">
        <f t="shared" si="5"/>
        <v>5</v>
      </c>
      <c r="U11" s="14">
        <f t="shared" si="6"/>
        <v>9</v>
      </c>
    </row>
    <row r="12" spans="1:21" ht="36.75" customHeight="1" x14ac:dyDescent="0.15">
      <c r="A12" s="28" t="s">
        <v>15</v>
      </c>
      <c r="B12" s="12">
        <v>444</v>
      </c>
      <c r="C12" s="12">
        <v>499</v>
      </c>
      <c r="D12" s="12">
        <v>552</v>
      </c>
      <c r="E12" s="12">
        <f t="shared" si="0"/>
        <v>1051</v>
      </c>
      <c r="F12" s="3">
        <v>0</v>
      </c>
      <c r="G12" s="3">
        <v>0</v>
      </c>
      <c r="H12" s="3">
        <f t="shared" si="1"/>
        <v>0</v>
      </c>
      <c r="I12" s="3">
        <v>2</v>
      </c>
      <c r="J12" s="3">
        <v>0</v>
      </c>
      <c r="K12" s="3">
        <f t="shared" si="2"/>
        <v>2</v>
      </c>
      <c r="L12" s="3">
        <v>1</v>
      </c>
      <c r="M12" s="3">
        <v>0</v>
      </c>
      <c r="N12" s="3">
        <f t="shared" si="3"/>
        <v>1</v>
      </c>
      <c r="O12" s="3">
        <v>0</v>
      </c>
      <c r="P12" s="3">
        <v>1</v>
      </c>
      <c r="Q12" s="3">
        <f t="shared" si="4"/>
        <v>1</v>
      </c>
      <c r="R12" s="13">
        <v>-1</v>
      </c>
      <c r="S12" s="13">
        <v>0</v>
      </c>
      <c r="T12" s="13">
        <f t="shared" si="5"/>
        <v>-1</v>
      </c>
      <c r="U12" s="14">
        <f t="shared" si="6"/>
        <v>-3</v>
      </c>
    </row>
    <row r="13" spans="1:21" ht="36.75" customHeight="1" thickBot="1" x14ac:dyDescent="0.2">
      <c r="A13" s="4" t="s">
        <v>17</v>
      </c>
      <c r="B13" s="15">
        <v>5136</v>
      </c>
      <c r="C13" s="15">
        <v>6525</v>
      </c>
      <c r="D13" s="15">
        <v>6825</v>
      </c>
      <c r="E13" s="12">
        <f t="shared" si="0"/>
        <v>13350</v>
      </c>
      <c r="F13" s="5">
        <v>4</v>
      </c>
      <c r="G13" s="5">
        <v>0</v>
      </c>
      <c r="H13" s="5">
        <f t="shared" si="1"/>
        <v>4</v>
      </c>
      <c r="I13" s="5">
        <v>4</v>
      </c>
      <c r="J13" s="5">
        <v>9</v>
      </c>
      <c r="K13" s="5">
        <f t="shared" si="2"/>
        <v>13</v>
      </c>
      <c r="L13" s="5">
        <v>17</v>
      </c>
      <c r="M13" s="5">
        <v>13</v>
      </c>
      <c r="N13" s="5">
        <f t="shared" si="3"/>
        <v>30</v>
      </c>
      <c r="O13" s="5">
        <v>8</v>
      </c>
      <c r="P13" s="5">
        <v>11</v>
      </c>
      <c r="Q13" s="5">
        <f t="shared" si="4"/>
        <v>19</v>
      </c>
      <c r="R13" s="16">
        <v>-2</v>
      </c>
      <c r="S13" s="16">
        <v>-3</v>
      </c>
      <c r="T13" s="13">
        <f t="shared" si="5"/>
        <v>-5</v>
      </c>
      <c r="U13" s="14">
        <f t="shared" si="6"/>
        <v>-3</v>
      </c>
    </row>
    <row r="14" spans="1:21" s="19" customFormat="1" ht="36.75" customHeight="1" thickTop="1" thickBot="1" x14ac:dyDescent="0.2">
      <c r="A14" s="6" t="s">
        <v>16</v>
      </c>
      <c r="B14" s="7">
        <f>SUM(B7:B13)</f>
        <v>77911</v>
      </c>
      <c r="C14" s="17">
        <f>SUM(C7:C13)</f>
        <v>87126</v>
      </c>
      <c r="D14" s="17">
        <f>SUM(D7:D13)</f>
        <v>87382</v>
      </c>
      <c r="E14" s="7">
        <f>C14+D14</f>
        <v>174508</v>
      </c>
      <c r="F14" s="7">
        <f>SUM(F7:F13)</f>
        <v>43</v>
      </c>
      <c r="G14" s="7">
        <f>SUM(G7:G13)</f>
        <v>29</v>
      </c>
      <c r="H14" s="7">
        <f t="shared" ref="H14" si="7">SUM(F14+G14)</f>
        <v>72</v>
      </c>
      <c r="I14" s="7">
        <f t="shared" ref="I14:Q14" si="8">SUM(I7:I13)</f>
        <v>98</v>
      </c>
      <c r="J14" s="7">
        <f t="shared" si="8"/>
        <v>90</v>
      </c>
      <c r="K14" s="7">
        <f t="shared" si="8"/>
        <v>188</v>
      </c>
      <c r="L14" s="7">
        <f>SUM(L7:L13)</f>
        <v>172</v>
      </c>
      <c r="M14" s="7">
        <f t="shared" si="8"/>
        <v>119</v>
      </c>
      <c r="N14" s="7">
        <f>SUM(N7:N13)</f>
        <v>291</v>
      </c>
      <c r="O14" s="7">
        <f t="shared" si="8"/>
        <v>228</v>
      </c>
      <c r="P14" s="7">
        <f t="shared" si="8"/>
        <v>126</v>
      </c>
      <c r="Q14" s="7">
        <f t="shared" si="8"/>
        <v>354</v>
      </c>
      <c r="R14" s="7">
        <f>SUM(R7:R13)</f>
        <v>0</v>
      </c>
      <c r="S14" s="7">
        <f>SUM(S7:S13)</f>
        <v>0</v>
      </c>
      <c r="T14" s="7">
        <f>SUM(T7:T13)</f>
        <v>0</v>
      </c>
      <c r="U14" s="18">
        <f>SUM(U7:U13)</f>
        <v>-179</v>
      </c>
    </row>
    <row r="15" spans="1:21" ht="36.75" customHeight="1" thickTop="1" x14ac:dyDescent="0.15">
      <c r="A15" s="20" t="s">
        <v>24</v>
      </c>
      <c r="B15" s="21">
        <f>B14-B16</f>
        <v>-262</v>
      </c>
      <c r="C15" s="21">
        <f>C14-C16</f>
        <v>506</v>
      </c>
      <c r="D15" s="21">
        <f>D14-D16</f>
        <v>73</v>
      </c>
      <c r="E15" s="21">
        <f>C15+D15</f>
        <v>579</v>
      </c>
      <c r="F15" s="30">
        <f>H14-K14</f>
        <v>-116</v>
      </c>
      <c r="G15" s="31"/>
      <c r="H15" s="31"/>
      <c r="I15" s="31"/>
      <c r="J15" s="31"/>
      <c r="K15" s="32"/>
      <c r="L15" s="30">
        <f>N14-Q14</f>
        <v>-63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78173</v>
      </c>
      <c r="C16" s="26">
        <v>86620</v>
      </c>
      <c r="D16" s="26">
        <v>87309</v>
      </c>
      <c r="E16" s="8">
        <v>173929</v>
      </c>
      <c r="G16" s="33" t="s">
        <v>45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x14ac:dyDescent="0.15">
      <c r="A20" s="10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32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22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20597</v>
      </c>
      <c r="C7" s="12">
        <v>21501</v>
      </c>
      <c r="D7" s="12">
        <v>21044</v>
      </c>
      <c r="E7" s="12">
        <f t="shared" ref="E7:E13" si="0">SUM(C7:D7)</f>
        <v>42545</v>
      </c>
      <c r="F7" s="3">
        <v>9</v>
      </c>
      <c r="G7" s="3">
        <v>9</v>
      </c>
      <c r="H7" s="3">
        <f t="shared" ref="H7:H14" si="1">SUM(F7+G7)</f>
        <v>18</v>
      </c>
      <c r="I7" s="3">
        <v>19</v>
      </c>
      <c r="J7" s="3">
        <v>17</v>
      </c>
      <c r="K7" s="3">
        <f t="shared" ref="K7:K13" si="2">SUM(I7+J7)</f>
        <v>36</v>
      </c>
      <c r="L7" s="3">
        <v>37</v>
      </c>
      <c r="M7" s="3">
        <v>22</v>
      </c>
      <c r="N7" s="3">
        <f t="shared" ref="N7:N13" si="3">SUM(L7+M7)</f>
        <v>59</v>
      </c>
      <c r="O7" s="3">
        <v>52</v>
      </c>
      <c r="P7" s="3">
        <v>30</v>
      </c>
      <c r="Q7" s="3">
        <f t="shared" ref="Q7:Q13" si="4">SUM(O7+P7)</f>
        <v>82</v>
      </c>
      <c r="R7" s="13">
        <v>-8</v>
      </c>
      <c r="S7" s="13">
        <v>-9</v>
      </c>
      <c r="T7" s="13">
        <f t="shared" ref="T7:T13" si="5">SUM(R7+S7)</f>
        <v>-17</v>
      </c>
      <c r="U7" s="14">
        <f t="shared" ref="U7:U13" si="6">H7-K7+N7-Q7+T7</f>
        <v>-58</v>
      </c>
    </row>
    <row r="8" spans="1:21" ht="36.75" customHeight="1" x14ac:dyDescent="0.15">
      <c r="A8" s="9" t="s">
        <v>18</v>
      </c>
      <c r="B8" s="12">
        <v>28022</v>
      </c>
      <c r="C8" s="12">
        <v>30811</v>
      </c>
      <c r="D8" s="12">
        <v>30862</v>
      </c>
      <c r="E8" s="12">
        <f t="shared" si="0"/>
        <v>61673</v>
      </c>
      <c r="F8" s="3">
        <v>15</v>
      </c>
      <c r="G8" s="3">
        <v>14</v>
      </c>
      <c r="H8" s="3">
        <f t="shared" si="1"/>
        <v>29</v>
      </c>
      <c r="I8" s="3">
        <v>31</v>
      </c>
      <c r="J8" s="3">
        <v>20</v>
      </c>
      <c r="K8" s="3">
        <f t="shared" si="2"/>
        <v>51</v>
      </c>
      <c r="L8" s="3">
        <v>53</v>
      </c>
      <c r="M8" s="3">
        <v>39</v>
      </c>
      <c r="N8" s="3">
        <f t="shared" si="3"/>
        <v>92</v>
      </c>
      <c r="O8" s="3">
        <v>58</v>
      </c>
      <c r="P8" s="3">
        <v>55</v>
      </c>
      <c r="Q8" s="3">
        <f t="shared" si="4"/>
        <v>113</v>
      </c>
      <c r="R8" s="13">
        <v>3</v>
      </c>
      <c r="S8" s="13">
        <v>14</v>
      </c>
      <c r="T8" s="13">
        <f t="shared" si="5"/>
        <v>17</v>
      </c>
      <c r="U8" s="14">
        <f t="shared" si="6"/>
        <v>-26</v>
      </c>
    </row>
    <row r="9" spans="1:21" ht="36.75" customHeight="1" x14ac:dyDescent="0.15">
      <c r="A9" s="9" t="s">
        <v>12</v>
      </c>
      <c r="B9" s="12">
        <v>10664</v>
      </c>
      <c r="C9" s="12">
        <v>11781</v>
      </c>
      <c r="D9" s="12">
        <v>11632</v>
      </c>
      <c r="E9" s="12">
        <f t="shared" si="0"/>
        <v>23413</v>
      </c>
      <c r="F9" s="3">
        <v>4</v>
      </c>
      <c r="G9" s="3">
        <v>5</v>
      </c>
      <c r="H9" s="3">
        <f t="shared" si="1"/>
        <v>9</v>
      </c>
      <c r="I9" s="3">
        <v>13</v>
      </c>
      <c r="J9" s="3">
        <v>9</v>
      </c>
      <c r="K9" s="3">
        <f t="shared" si="2"/>
        <v>22</v>
      </c>
      <c r="L9" s="3">
        <v>31</v>
      </c>
      <c r="M9" s="3">
        <v>15</v>
      </c>
      <c r="N9" s="3">
        <f t="shared" si="3"/>
        <v>46</v>
      </c>
      <c r="O9" s="3">
        <v>18</v>
      </c>
      <c r="P9" s="3">
        <v>23</v>
      </c>
      <c r="Q9" s="3">
        <f t="shared" si="4"/>
        <v>41</v>
      </c>
      <c r="R9" s="13">
        <v>-2</v>
      </c>
      <c r="S9" s="13">
        <v>4</v>
      </c>
      <c r="T9" s="13">
        <f t="shared" si="5"/>
        <v>2</v>
      </c>
      <c r="U9" s="14">
        <f t="shared" si="6"/>
        <v>-6</v>
      </c>
    </row>
    <row r="10" spans="1:21" ht="36.75" customHeight="1" x14ac:dyDescent="0.15">
      <c r="A10" s="9" t="s">
        <v>13</v>
      </c>
      <c r="B10" s="12">
        <v>9511</v>
      </c>
      <c r="C10" s="12">
        <v>10903</v>
      </c>
      <c r="D10" s="12">
        <v>11537</v>
      </c>
      <c r="E10" s="12">
        <f t="shared" si="0"/>
        <v>22440</v>
      </c>
      <c r="F10" s="3">
        <v>6</v>
      </c>
      <c r="G10" s="3">
        <v>5</v>
      </c>
      <c r="H10" s="3">
        <f t="shared" si="1"/>
        <v>11</v>
      </c>
      <c r="I10" s="3">
        <v>12</v>
      </c>
      <c r="J10" s="3">
        <v>8</v>
      </c>
      <c r="K10" s="3">
        <f t="shared" si="2"/>
        <v>20</v>
      </c>
      <c r="L10" s="3">
        <v>12</v>
      </c>
      <c r="M10" s="3">
        <v>16</v>
      </c>
      <c r="N10" s="3">
        <f t="shared" si="3"/>
        <v>28</v>
      </c>
      <c r="O10" s="3">
        <v>25</v>
      </c>
      <c r="P10" s="3">
        <v>17</v>
      </c>
      <c r="Q10" s="3">
        <f t="shared" si="4"/>
        <v>42</v>
      </c>
      <c r="R10" s="13">
        <v>8</v>
      </c>
      <c r="S10" s="13">
        <v>-14</v>
      </c>
      <c r="T10" s="13">
        <f t="shared" si="5"/>
        <v>-6</v>
      </c>
      <c r="U10" s="14">
        <f t="shared" si="6"/>
        <v>-29</v>
      </c>
    </row>
    <row r="11" spans="1:21" ht="36.75" customHeight="1" x14ac:dyDescent="0.15">
      <c r="A11" s="9" t="s">
        <v>14</v>
      </c>
      <c r="B11" s="12">
        <v>3733</v>
      </c>
      <c r="C11" s="12">
        <v>4587</v>
      </c>
      <c r="D11" s="12">
        <v>4820</v>
      </c>
      <c r="E11" s="12">
        <f t="shared" si="0"/>
        <v>9407</v>
      </c>
      <c r="F11" s="3">
        <v>3</v>
      </c>
      <c r="G11" s="3">
        <v>5</v>
      </c>
      <c r="H11" s="3">
        <f t="shared" si="1"/>
        <v>8</v>
      </c>
      <c r="I11" s="3">
        <v>5</v>
      </c>
      <c r="J11" s="3">
        <v>2</v>
      </c>
      <c r="K11" s="3">
        <f t="shared" si="2"/>
        <v>7</v>
      </c>
      <c r="L11" s="3">
        <v>4</v>
      </c>
      <c r="M11" s="3">
        <v>8</v>
      </c>
      <c r="N11" s="3">
        <f t="shared" si="3"/>
        <v>12</v>
      </c>
      <c r="O11" s="3">
        <v>4</v>
      </c>
      <c r="P11" s="3">
        <v>3</v>
      </c>
      <c r="Q11" s="3">
        <f t="shared" si="4"/>
        <v>7</v>
      </c>
      <c r="R11" s="13">
        <v>-2</v>
      </c>
      <c r="S11" s="13">
        <v>10</v>
      </c>
      <c r="T11" s="13">
        <f t="shared" si="5"/>
        <v>8</v>
      </c>
      <c r="U11" s="14">
        <f t="shared" si="6"/>
        <v>14</v>
      </c>
    </row>
    <row r="12" spans="1:21" ht="36.75" customHeight="1" x14ac:dyDescent="0.15">
      <c r="A12" s="9" t="s">
        <v>15</v>
      </c>
      <c r="B12" s="12">
        <v>460</v>
      </c>
      <c r="C12" s="12">
        <v>522</v>
      </c>
      <c r="D12" s="12">
        <v>549</v>
      </c>
      <c r="E12" s="12">
        <f t="shared" si="0"/>
        <v>1071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1</v>
      </c>
      <c r="K12" s="3">
        <f t="shared" si="2"/>
        <v>2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1</v>
      </c>
      <c r="Q12" s="3">
        <f t="shared" si="4"/>
        <v>1</v>
      </c>
      <c r="R12" s="13">
        <v>-1</v>
      </c>
      <c r="S12" s="13">
        <v>-1</v>
      </c>
      <c r="T12" s="13">
        <f t="shared" si="5"/>
        <v>-2</v>
      </c>
      <c r="U12" s="14">
        <f t="shared" si="6"/>
        <v>-5</v>
      </c>
    </row>
    <row r="13" spans="1:21" ht="36.75" customHeight="1" thickBot="1" x14ac:dyDescent="0.2">
      <c r="A13" s="4" t="s">
        <v>17</v>
      </c>
      <c r="B13" s="15">
        <v>5186</v>
      </c>
      <c r="C13" s="15">
        <v>6515</v>
      </c>
      <c r="D13" s="15">
        <v>6865</v>
      </c>
      <c r="E13" s="12">
        <f t="shared" si="0"/>
        <v>13380</v>
      </c>
      <c r="F13" s="5">
        <v>4</v>
      </c>
      <c r="G13" s="5">
        <v>1</v>
      </c>
      <c r="H13" s="5">
        <f t="shared" si="1"/>
        <v>5</v>
      </c>
      <c r="I13" s="5">
        <v>5</v>
      </c>
      <c r="J13" s="5">
        <v>5</v>
      </c>
      <c r="K13" s="5">
        <f t="shared" si="2"/>
        <v>10</v>
      </c>
      <c r="L13" s="5">
        <v>9</v>
      </c>
      <c r="M13" s="5">
        <v>5</v>
      </c>
      <c r="N13" s="5">
        <f t="shared" si="3"/>
        <v>14</v>
      </c>
      <c r="O13" s="5">
        <v>9</v>
      </c>
      <c r="P13" s="5">
        <v>6</v>
      </c>
      <c r="Q13" s="5">
        <f t="shared" si="4"/>
        <v>15</v>
      </c>
      <c r="R13" s="16">
        <v>2</v>
      </c>
      <c r="S13" s="16">
        <v>-4</v>
      </c>
      <c r="T13" s="13">
        <f t="shared" si="5"/>
        <v>-2</v>
      </c>
      <c r="U13" s="14">
        <f t="shared" si="6"/>
        <v>-8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78173</v>
      </c>
      <c r="C14" s="17">
        <f>SUM(C7:C13)</f>
        <v>86620</v>
      </c>
      <c r="D14" s="17">
        <f>SUM(D7:D13)</f>
        <v>87309</v>
      </c>
      <c r="E14" s="7">
        <f>C14+D14</f>
        <v>173929</v>
      </c>
      <c r="F14" s="7">
        <f>SUM(F7:F13)</f>
        <v>41</v>
      </c>
      <c r="G14" s="7">
        <f>SUM(G7:G13)</f>
        <v>39</v>
      </c>
      <c r="H14" s="7">
        <f t="shared" si="1"/>
        <v>80</v>
      </c>
      <c r="I14" s="7">
        <f t="shared" ref="I14:U14" si="7">SUM(I7:I13)</f>
        <v>86</v>
      </c>
      <c r="J14" s="7">
        <f t="shared" si="7"/>
        <v>62</v>
      </c>
      <c r="K14" s="7">
        <f t="shared" si="7"/>
        <v>148</v>
      </c>
      <c r="L14" s="7">
        <f t="shared" si="7"/>
        <v>146</v>
      </c>
      <c r="M14" s="7">
        <f t="shared" si="7"/>
        <v>105</v>
      </c>
      <c r="N14" s="7">
        <f t="shared" si="7"/>
        <v>251</v>
      </c>
      <c r="O14" s="7">
        <f t="shared" si="7"/>
        <v>166</v>
      </c>
      <c r="P14" s="7">
        <f t="shared" si="7"/>
        <v>135</v>
      </c>
      <c r="Q14" s="7">
        <f t="shared" si="7"/>
        <v>301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-118</v>
      </c>
    </row>
    <row r="15" spans="1:21" ht="36.75" customHeight="1" thickTop="1" x14ac:dyDescent="0.15">
      <c r="A15" s="20" t="s">
        <v>24</v>
      </c>
      <c r="B15" s="21">
        <f>B14-B16</f>
        <v>-14</v>
      </c>
      <c r="C15" s="21">
        <f>C14-C16</f>
        <v>-65</v>
      </c>
      <c r="D15" s="21">
        <f>D14-D16</f>
        <v>-53</v>
      </c>
      <c r="E15" s="21">
        <f>C15+D15</f>
        <v>-118</v>
      </c>
      <c r="F15" s="30">
        <f>H14-K14</f>
        <v>-68</v>
      </c>
      <c r="G15" s="31"/>
      <c r="H15" s="31"/>
      <c r="I15" s="31"/>
      <c r="J15" s="31"/>
      <c r="K15" s="32"/>
      <c r="L15" s="30">
        <f>N14-Q14</f>
        <v>-50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78187</v>
      </c>
      <c r="C16" s="26">
        <v>86685</v>
      </c>
      <c r="D16" s="26">
        <v>87362</v>
      </c>
      <c r="E16" s="8">
        <v>174047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34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33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20622</v>
      </c>
      <c r="C7" s="12">
        <v>21534</v>
      </c>
      <c r="D7" s="12">
        <v>21069</v>
      </c>
      <c r="E7" s="12">
        <f t="shared" ref="E7:E13" si="0">SUM(C7:D7)</f>
        <v>42603</v>
      </c>
      <c r="F7" s="3">
        <v>10</v>
      </c>
      <c r="G7" s="3">
        <v>8</v>
      </c>
      <c r="H7" s="3">
        <f t="shared" ref="H7:H14" si="1">SUM(F7+G7)</f>
        <v>18</v>
      </c>
      <c r="I7" s="3">
        <v>18</v>
      </c>
      <c r="J7" s="3">
        <v>21</v>
      </c>
      <c r="K7" s="3">
        <f t="shared" ref="K7:K13" si="2">SUM(I7+J7)</f>
        <v>39</v>
      </c>
      <c r="L7" s="3">
        <v>58</v>
      </c>
      <c r="M7" s="3">
        <v>34</v>
      </c>
      <c r="N7" s="3">
        <f t="shared" ref="N7:N13" si="3">SUM(L7+M7)</f>
        <v>92</v>
      </c>
      <c r="O7" s="3">
        <v>32</v>
      </c>
      <c r="P7" s="3">
        <v>36</v>
      </c>
      <c r="Q7" s="3">
        <f t="shared" ref="Q7:Q13" si="4">SUM(O7+P7)</f>
        <v>68</v>
      </c>
      <c r="R7" s="13">
        <v>3</v>
      </c>
      <c r="S7" s="13">
        <v>-15</v>
      </c>
      <c r="T7" s="13">
        <f t="shared" ref="T7:T13" si="5">SUM(R7+S7)</f>
        <v>-12</v>
      </c>
      <c r="U7" s="14">
        <f t="shared" ref="U7:U13" si="6">H7-K7+N7-Q7+T7</f>
        <v>-9</v>
      </c>
    </row>
    <row r="8" spans="1:21" ht="36.75" customHeight="1" x14ac:dyDescent="0.15">
      <c r="A8" s="9" t="s">
        <v>18</v>
      </c>
      <c r="B8" s="12">
        <v>28024</v>
      </c>
      <c r="C8" s="12">
        <v>30829</v>
      </c>
      <c r="D8" s="12">
        <v>30870</v>
      </c>
      <c r="E8" s="12">
        <f t="shared" si="0"/>
        <v>61699</v>
      </c>
      <c r="F8" s="3">
        <v>16</v>
      </c>
      <c r="G8" s="3">
        <v>12</v>
      </c>
      <c r="H8" s="3">
        <f t="shared" si="1"/>
        <v>28</v>
      </c>
      <c r="I8" s="3">
        <v>38</v>
      </c>
      <c r="J8" s="3">
        <v>30</v>
      </c>
      <c r="K8" s="3">
        <f t="shared" si="2"/>
        <v>68</v>
      </c>
      <c r="L8" s="3">
        <v>57</v>
      </c>
      <c r="M8" s="3">
        <v>39</v>
      </c>
      <c r="N8" s="3">
        <f t="shared" si="3"/>
        <v>96</v>
      </c>
      <c r="O8" s="3">
        <v>104</v>
      </c>
      <c r="P8" s="3">
        <v>65</v>
      </c>
      <c r="Q8" s="3">
        <f t="shared" si="4"/>
        <v>169</v>
      </c>
      <c r="R8" s="13">
        <v>-11</v>
      </c>
      <c r="S8" s="13">
        <v>-13</v>
      </c>
      <c r="T8" s="13">
        <f t="shared" si="5"/>
        <v>-24</v>
      </c>
      <c r="U8" s="14">
        <f t="shared" si="6"/>
        <v>-137</v>
      </c>
    </row>
    <row r="9" spans="1:21" ht="36.75" customHeight="1" x14ac:dyDescent="0.15">
      <c r="A9" s="9" t="s">
        <v>12</v>
      </c>
      <c r="B9" s="12">
        <v>10653</v>
      </c>
      <c r="C9" s="12">
        <v>11779</v>
      </c>
      <c r="D9" s="12">
        <v>11640</v>
      </c>
      <c r="E9" s="12">
        <f t="shared" si="0"/>
        <v>23419</v>
      </c>
      <c r="F9" s="3">
        <v>4</v>
      </c>
      <c r="G9" s="3">
        <v>4</v>
      </c>
      <c r="H9" s="3">
        <f t="shared" si="1"/>
        <v>8</v>
      </c>
      <c r="I9" s="3">
        <v>19</v>
      </c>
      <c r="J9" s="3">
        <v>12</v>
      </c>
      <c r="K9" s="3">
        <f t="shared" si="2"/>
        <v>31</v>
      </c>
      <c r="L9" s="3">
        <v>25</v>
      </c>
      <c r="M9" s="3">
        <v>22</v>
      </c>
      <c r="N9" s="3">
        <f t="shared" si="3"/>
        <v>47</v>
      </c>
      <c r="O9" s="3">
        <v>20</v>
      </c>
      <c r="P9" s="3">
        <v>28</v>
      </c>
      <c r="Q9" s="3">
        <f t="shared" si="4"/>
        <v>48</v>
      </c>
      <c r="R9" s="13">
        <v>5</v>
      </c>
      <c r="S9" s="13">
        <v>15</v>
      </c>
      <c r="T9" s="13">
        <f t="shared" si="5"/>
        <v>20</v>
      </c>
      <c r="U9" s="14">
        <f t="shared" si="6"/>
        <v>-4</v>
      </c>
    </row>
    <row r="10" spans="1:21" ht="36.75" customHeight="1" x14ac:dyDescent="0.15">
      <c r="A10" s="9" t="s">
        <v>13</v>
      </c>
      <c r="B10" s="12">
        <v>9519</v>
      </c>
      <c r="C10" s="12">
        <v>10914</v>
      </c>
      <c r="D10" s="12">
        <v>11555</v>
      </c>
      <c r="E10" s="12">
        <f t="shared" si="0"/>
        <v>22469</v>
      </c>
      <c r="F10" s="3">
        <v>6</v>
      </c>
      <c r="G10" s="3">
        <v>6</v>
      </c>
      <c r="H10" s="3">
        <f t="shared" si="1"/>
        <v>12</v>
      </c>
      <c r="I10" s="3">
        <v>11</v>
      </c>
      <c r="J10" s="3">
        <v>7</v>
      </c>
      <c r="K10" s="3">
        <f t="shared" si="2"/>
        <v>18</v>
      </c>
      <c r="L10" s="3">
        <v>26</v>
      </c>
      <c r="M10" s="3">
        <v>17</v>
      </c>
      <c r="N10" s="3">
        <f t="shared" si="3"/>
        <v>43</v>
      </c>
      <c r="O10" s="3">
        <v>28</v>
      </c>
      <c r="P10" s="3">
        <v>24</v>
      </c>
      <c r="Q10" s="3">
        <f t="shared" si="4"/>
        <v>52</v>
      </c>
      <c r="R10" s="13">
        <v>4</v>
      </c>
      <c r="S10" s="13">
        <v>14</v>
      </c>
      <c r="T10" s="13">
        <f t="shared" si="5"/>
        <v>18</v>
      </c>
      <c r="U10" s="14">
        <f t="shared" si="6"/>
        <v>3</v>
      </c>
    </row>
    <row r="11" spans="1:21" ht="36.75" customHeight="1" x14ac:dyDescent="0.15">
      <c r="A11" s="9" t="s">
        <v>14</v>
      </c>
      <c r="B11" s="12">
        <v>3730</v>
      </c>
      <c r="C11" s="12">
        <v>4591</v>
      </c>
      <c r="D11" s="12">
        <v>4802</v>
      </c>
      <c r="E11" s="12">
        <f t="shared" si="0"/>
        <v>9393</v>
      </c>
      <c r="F11" s="3">
        <v>0</v>
      </c>
      <c r="G11" s="3">
        <v>2</v>
      </c>
      <c r="H11" s="3">
        <f t="shared" si="1"/>
        <v>2</v>
      </c>
      <c r="I11" s="3">
        <v>4</v>
      </c>
      <c r="J11" s="3">
        <v>8</v>
      </c>
      <c r="K11" s="3">
        <f t="shared" si="2"/>
        <v>12</v>
      </c>
      <c r="L11" s="3">
        <v>11</v>
      </c>
      <c r="M11" s="3">
        <v>6</v>
      </c>
      <c r="N11" s="3">
        <f t="shared" si="3"/>
        <v>17</v>
      </c>
      <c r="O11" s="3">
        <v>9</v>
      </c>
      <c r="P11" s="3">
        <v>8</v>
      </c>
      <c r="Q11" s="3">
        <f t="shared" si="4"/>
        <v>17</v>
      </c>
      <c r="R11" s="13">
        <v>1</v>
      </c>
      <c r="S11" s="13">
        <v>3</v>
      </c>
      <c r="T11" s="13">
        <f t="shared" si="5"/>
        <v>4</v>
      </c>
      <c r="U11" s="14">
        <f t="shared" si="6"/>
        <v>-6</v>
      </c>
    </row>
    <row r="12" spans="1:21" ht="36.75" customHeight="1" x14ac:dyDescent="0.15">
      <c r="A12" s="9" t="s">
        <v>15</v>
      </c>
      <c r="B12" s="12">
        <v>460</v>
      </c>
      <c r="C12" s="12">
        <v>524</v>
      </c>
      <c r="D12" s="12">
        <v>552</v>
      </c>
      <c r="E12" s="12">
        <f t="shared" si="0"/>
        <v>1076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1</v>
      </c>
      <c r="K12" s="3">
        <f t="shared" si="2"/>
        <v>2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0</v>
      </c>
      <c r="Q12" s="3">
        <f t="shared" si="4"/>
        <v>0</v>
      </c>
      <c r="R12" s="13">
        <v>1</v>
      </c>
      <c r="S12" s="13">
        <v>0</v>
      </c>
      <c r="T12" s="13">
        <f t="shared" si="5"/>
        <v>1</v>
      </c>
      <c r="U12" s="14">
        <f t="shared" si="6"/>
        <v>-1</v>
      </c>
    </row>
    <row r="13" spans="1:21" ht="36.75" customHeight="1" thickBot="1" x14ac:dyDescent="0.2">
      <c r="A13" s="4" t="s">
        <v>17</v>
      </c>
      <c r="B13" s="15">
        <v>5179</v>
      </c>
      <c r="C13" s="15">
        <v>6514</v>
      </c>
      <c r="D13" s="15">
        <v>6874</v>
      </c>
      <c r="E13" s="12">
        <f t="shared" si="0"/>
        <v>13388</v>
      </c>
      <c r="F13" s="5">
        <v>0</v>
      </c>
      <c r="G13" s="5">
        <v>3</v>
      </c>
      <c r="H13" s="5">
        <f t="shared" si="1"/>
        <v>3</v>
      </c>
      <c r="I13" s="5">
        <v>10</v>
      </c>
      <c r="J13" s="5">
        <v>4</v>
      </c>
      <c r="K13" s="5">
        <f t="shared" si="2"/>
        <v>14</v>
      </c>
      <c r="L13" s="5">
        <v>11</v>
      </c>
      <c r="M13" s="5">
        <v>7</v>
      </c>
      <c r="N13" s="5">
        <f t="shared" si="3"/>
        <v>18</v>
      </c>
      <c r="O13" s="5">
        <v>11</v>
      </c>
      <c r="P13" s="5">
        <v>7</v>
      </c>
      <c r="Q13" s="5">
        <f t="shared" si="4"/>
        <v>18</v>
      </c>
      <c r="R13" s="16">
        <v>-3</v>
      </c>
      <c r="S13" s="16">
        <v>-4</v>
      </c>
      <c r="T13" s="13">
        <f t="shared" si="5"/>
        <v>-7</v>
      </c>
      <c r="U13" s="14">
        <f t="shared" si="6"/>
        <v>-18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78187</v>
      </c>
      <c r="C14" s="17">
        <f>SUM(C7:C13)</f>
        <v>86685</v>
      </c>
      <c r="D14" s="17">
        <f>SUM(D7:D13)</f>
        <v>87362</v>
      </c>
      <c r="E14" s="7">
        <f>C14+D14</f>
        <v>174047</v>
      </c>
      <c r="F14" s="7">
        <f>SUM(F7:F13)</f>
        <v>36</v>
      </c>
      <c r="G14" s="7">
        <f>SUM(G7:G13)</f>
        <v>35</v>
      </c>
      <c r="H14" s="7">
        <f t="shared" si="1"/>
        <v>71</v>
      </c>
      <c r="I14" s="7">
        <f t="shared" ref="I14:U14" si="7">SUM(I7:I13)</f>
        <v>101</v>
      </c>
      <c r="J14" s="7">
        <f t="shared" si="7"/>
        <v>83</v>
      </c>
      <c r="K14" s="7">
        <f t="shared" si="7"/>
        <v>184</v>
      </c>
      <c r="L14" s="7">
        <f t="shared" si="7"/>
        <v>188</v>
      </c>
      <c r="M14" s="7">
        <f t="shared" si="7"/>
        <v>125</v>
      </c>
      <c r="N14" s="7">
        <f t="shared" si="7"/>
        <v>313</v>
      </c>
      <c r="O14" s="7">
        <f t="shared" si="7"/>
        <v>204</v>
      </c>
      <c r="P14" s="7">
        <f t="shared" si="7"/>
        <v>168</v>
      </c>
      <c r="Q14" s="7">
        <f t="shared" si="7"/>
        <v>372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-172</v>
      </c>
    </row>
    <row r="15" spans="1:21" ht="36.75" customHeight="1" thickTop="1" x14ac:dyDescent="0.15">
      <c r="A15" s="20" t="s">
        <v>24</v>
      </c>
      <c r="B15" s="21">
        <f>B14-B16</f>
        <v>-22</v>
      </c>
      <c r="C15" s="21">
        <f>C14-C16</f>
        <v>-81</v>
      </c>
      <c r="D15" s="21">
        <f>D14-D16</f>
        <v>-91</v>
      </c>
      <c r="E15" s="21">
        <f>C15+D15</f>
        <v>-172</v>
      </c>
      <c r="F15" s="30">
        <f>H14-K14</f>
        <v>-113</v>
      </c>
      <c r="G15" s="31"/>
      <c r="H15" s="31"/>
      <c r="I15" s="31"/>
      <c r="J15" s="31"/>
      <c r="K15" s="32"/>
      <c r="L15" s="30">
        <f>N14-Q14</f>
        <v>-59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78209</v>
      </c>
      <c r="C16" s="26">
        <v>86766</v>
      </c>
      <c r="D16" s="26">
        <v>87453</v>
      </c>
      <c r="E16" s="8">
        <v>174219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opLeftCell="A7" zoomScale="85" zoomScaleNormal="85" workbookViewId="0">
      <selection activeCell="G16" sqref="G16:U19"/>
    </sheetView>
  </sheetViews>
  <sheetFormatPr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bestFit="1" customWidth="1"/>
    <col min="21" max="21" width="7" style="2" customWidth="1"/>
    <col min="22" max="16384" width="9" style="2"/>
  </cols>
  <sheetData>
    <row r="1" spans="1:21" ht="25.5" x14ac:dyDescent="0.15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x14ac:dyDescent="0.15">
      <c r="Q3" s="10"/>
      <c r="U3" s="11" t="s">
        <v>35</v>
      </c>
    </row>
    <row r="4" spans="1:21" x14ac:dyDescent="0.15">
      <c r="A4" s="36"/>
      <c r="B4" s="36" t="s">
        <v>20</v>
      </c>
      <c r="C4" s="36" t="s">
        <v>21</v>
      </c>
      <c r="D4" s="36"/>
      <c r="E4" s="36"/>
      <c r="F4" s="36" t="s">
        <v>0</v>
      </c>
      <c r="G4" s="36"/>
      <c r="H4" s="36"/>
      <c r="I4" s="36"/>
      <c r="J4" s="36"/>
      <c r="K4" s="36"/>
      <c r="L4" s="36" t="s">
        <v>1</v>
      </c>
      <c r="M4" s="36"/>
      <c r="N4" s="36"/>
      <c r="O4" s="36"/>
      <c r="P4" s="36"/>
      <c r="Q4" s="36"/>
      <c r="R4" s="36" t="s">
        <v>2</v>
      </c>
      <c r="S4" s="36"/>
      <c r="T4" s="36"/>
      <c r="U4" s="37" t="s">
        <v>27</v>
      </c>
    </row>
    <row r="5" spans="1:21" x14ac:dyDescent="0.15">
      <c r="A5" s="36"/>
      <c r="B5" s="36"/>
      <c r="C5" s="36"/>
      <c r="D5" s="36"/>
      <c r="E5" s="36"/>
      <c r="F5" s="36" t="s">
        <v>3</v>
      </c>
      <c r="G5" s="36"/>
      <c r="H5" s="36"/>
      <c r="I5" s="36" t="s">
        <v>4</v>
      </c>
      <c r="J5" s="36"/>
      <c r="K5" s="36"/>
      <c r="L5" s="36" t="s">
        <v>5</v>
      </c>
      <c r="M5" s="36"/>
      <c r="N5" s="36"/>
      <c r="O5" s="36" t="s">
        <v>6</v>
      </c>
      <c r="P5" s="36"/>
      <c r="Q5" s="36"/>
      <c r="R5" s="36" t="s">
        <v>7</v>
      </c>
      <c r="S5" s="36"/>
      <c r="T5" s="36"/>
      <c r="U5" s="38"/>
    </row>
    <row r="6" spans="1:21" x14ac:dyDescent="0.15">
      <c r="A6" s="36"/>
      <c r="B6" s="36"/>
      <c r="C6" s="9" t="s">
        <v>8</v>
      </c>
      <c r="D6" s="9" t="s">
        <v>9</v>
      </c>
      <c r="E6" s="9" t="s">
        <v>23</v>
      </c>
      <c r="F6" s="9" t="s">
        <v>8</v>
      </c>
      <c r="G6" s="9" t="s">
        <v>9</v>
      </c>
      <c r="H6" s="9" t="s">
        <v>10</v>
      </c>
      <c r="I6" s="9" t="s">
        <v>8</v>
      </c>
      <c r="J6" s="9" t="s">
        <v>9</v>
      </c>
      <c r="K6" s="9" t="s">
        <v>10</v>
      </c>
      <c r="L6" s="9" t="s">
        <v>8</v>
      </c>
      <c r="M6" s="9" t="s">
        <v>9</v>
      </c>
      <c r="N6" s="9" t="s">
        <v>10</v>
      </c>
      <c r="O6" s="9" t="s">
        <v>8</v>
      </c>
      <c r="P6" s="9" t="s">
        <v>9</v>
      </c>
      <c r="Q6" s="9" t="s">
        <v>10</v>
      </c>
      <c r="R6" s="9" t="s">
        <v>8</v>
      </c>
      <c r="S6" s="9" t="s">
        <v>9</v>
      </c>
      <c r="T6" s="9" t="s">
        <v>10</v>
      </c>
      <c r="U6" s="38"/>
    </row>
    <row r="7" spans="1:21" ht="36.75" customHeight="1" x14ac:dyDescent="0.15">
      <c r="A7" s="9" t="s">
        <v>11</v>
      </c>
      <c r="B7" s="12">
        <v>20604</v>
      </c>
      <c r="C7" s="12">
        <v>21513</v>
      </c>
      <c r="D7" s="12">
        <v>21099</v>
      </c>
      <c r="E7" s="12">
        <f t="shared" ref="E7:E13" si="0">SUM(C7:D7)</f>
        <v>42612</v>
      </c>
      <c r="F7" s="3">
        <v>11</v>
      </c>
      <c r="G7" s="3">
        <v>8</v>
      </c>
      <c r="H7" s="3">
        <f t="shared" ref="H7:H14" si="1">SUM(F7+G7)</f>
        <v>19</v>
      </c>
      <c r="I7" s="3">
        <v>24</v>
      </c>
      <c r="J7" s="3">
        <v>19</v>
      </c>
      <c r="K7" s="3">
        <f t="shared" ref="K7:K13" si="2">SUM(I7+J7)</f>
        <v>43</v>
      </c>
      <c r="L7" s="3">
        <v>58</v>
      </c>
      <c r="M7" s="3">
        <v>22</v>
      </c>
      <c r="N7" s="3">
        <f t="shared" ref="N7:N13" si="3">SUM(L7+M7)</f>
        <v>80</v>
      </c>
      <c r="O7" s="3">
        <v>60</v>
      </c>
      <c r="P7" s="3">
        <v>34</v>
      </c>
      <c r="Q7" s="3">
        <f t="shared" ref="Q7:Q13" si="4">SUM(O7+P7)</f>
        <v>94</v>
      </c>
      <c r="R7" s="13">
        <v>-21</v>
      </c>
      <c r="S7" s="13">
        <v>-18</v>
      </c>
      <c r="T7" s="13">
        <f t="shared" ref="T7:T13" si="5">SUM(R7+S7)</f>
        <v>-39</v>
      </c>
      <c r="U7" s="14">
        <f t="shared" ref="U7:U13" si="6">H7-K7+N7-Q7+T7</f>
        <v>-77</v>
      </c>
    </row>
    <row r="8" spans="1:21" ht="36.75" customHeight="1" x14ac:dyDescent="0.15">
      <c r="A8" s="9" t="s">
        <v>18</v>
      </c>
      <c r="B8" s="12">
        <v>28090</v>
      </c>
      <c r="C8" s="12">
        <v>30909</v>
      </c>
      <c r="D8" s="12">
        <v>30927</v>
      </c>
      <c r="E8" s="12">
        <f t="shared" si="0"/>
        <v>61836</v>
      </c>
      <c r="F8" s="3">
        <v>18</v>
      </c>
      <c r="G8" s="3">
        <v>16</v>
      </c>
      <c r="H8" s="3">
        <f t="shared" si="1"/>
        <v>34</v>
      </c>
      <c r="I8" s="3">
        <v>35</v>
      </c>
      <c r="J8" s="3">
        <v>29</v>
      </c>
      <c r="K8" s="3">
        <f t="shared" si="2"/>
        <v>64</v>
      </c>
      <c r="L8" s="3">
        <v>77</v>
      </c>
      <c r="M8" s="3">
        <v>52</v>
      </c>
      <c r="N8" s="3">
        <f t="shared" si="3"/>
        <v>129</v>
      </c>
      <c r="O8" s="3">
        <v>112</v>
      </c>
      <c r="P8" s="3">
        <v>71</v>
      </c>
      <c r="Q8" s="3">
        <f t="shared" si="4"/>
        <v>183</v>
      </c>
      <c r="R8" s="13">
        <v>19</v>
      </c>
      <c r="S8" s="13">
        <v>20</v>
      </c>
      <c r="T8" s="13">
        <f t="shared" si="5"/>
        <v>39</v>
      </c>
      <c r="U8" s="14">
        <f t="shared" si="6"/>
        <v>-45</v>
      </c>
    </row>
    <row r="9" spans="1:21" ht="36.75" customHeight="1" x14ac:dyDescent="0.15">
      <c r="A9" s="9" t="s">
        <v>12</v>
      </c>
      <c r="B9" s="12">
        <v>10637</v>
      </c>
      <c r="C9" s="12">
        <v>11784</v>
      </c>
      <c r="D9" s="12">
        <v>11639</v>
      </c>
      <c r="E9" s="12">
        <f t="shared" si="0"/>
        <v>23423</v>
      </c>
      <c r="F9" s="3">
        <v>5</v>
      </c>
      <c r="G9" s="3">
        <v>4</v>
      </c>
      <c r="H9" s="3">
        <f t="shared" si="1"/>
        <v>9</v>
      </c>
      <c r="I9" s="3">
        <v>12</v>
      </c>
      <c r="J9" s="3">
        <v>9</v>
      </c>
      <c r="K9" s="3">
        <f t="shared" si="2"/>
        <v>21</v>
      </c>
      <c r="L9" s="3">
        <v>29</v>
      </c>
      <c r="M9" s="3">
        <v>21</v>
      </c>
      <c r="N9" s="3">
        <f t="shared" si="3"/>
        <v>50</v>
      </c>
      <c r="O9" s="3">
        <v>28</v>
      </c>
      <c r="P9" s="3">
        <v>25</v>
      </c>
      <c r="Q9" s="3">
        <f t="shared" si="4"/>
        <v>53</v>
      </c>
      <c r="R9" s="13">
        <v>-2</v>
      </c>
      <c r="S9" s="13">
        <v>0</v>
      </c>
      <c r="T9" s="13">
        <f t="shared" si="5"/>
        <v>-2</v>
      </c>
      <c r="U9" s="14">
        <f t="shared" si="6"/>
        <v>-17</v>
      </c>
    </row>
    <row r="10" spans="1:21" ht="36.75" customHeight="1" x14ac:dyDescent="0.15">
      <c r="A10" s="9" t="s">
        <v>13</v>
      </c>
      <c r="B10" s="12">
        <v>9505</v>
      </c>
      <c r="C10" s="12">
        <v>10917</v>
      </c>
      <c r="D10" s="12">
        <v>11549</v>
      </c>
      <c r="E10" s="12">
        <f t="shared" si="0"/>
        <v>22466</v>
      </c>
      <c r="F10" s="3">
        <v>5</v>
      </c>
      <c r="G10" s="3">
        <v>6</v>
      </c>
      <c r="H10" s="3">
        <f t="shared" si="1"/>
        <v>11</v>
      </c>
      <c r="I10" s="3">
        <v>15</v>
      </c>
      <c r="J10" s="3">
        <v>6</v>
      </c>
      <c r="K10" s="3">
        <f t="shared" si="2"/>
        <v>21</v>
      </c>
      <c r="L10" s="3">
        <v>5</v>
      </c>
      <c r="M10" s="3">
        <v>10</v>
      </c>
      <c r="N10" s="3">
        <f t="shared" si="3"/>
        <v>15</v>
      </c>
      <c r="O10" s="3">
        <v>17</v>
      </c>
      <c r="P10" s="3">
        <v>17</v>
      </c>
      <c r="Q10" s="3">
        <f t="shared" si="4"/>
        <v>34</v>
      </c>
      <c r="R10" s="13">
        <v>2</v>
      </c>
      <c r="S10" s="13">
        <v>-2</v>
      </c>
      <c r="T10" s="13">
        <f t="shared" si="5"/>
        <v>0</v>
      </c>
      <c r="U10" s="14">
        <f t="shared" si="6"/>
        <v>-29</v>
      </c>
    </row>
    <row r="11" spans="1:21" ht="36.75" customHeight="1" x14ac:dyDescent="0.15">
      <c r="A11" s="9" t="s">
        <v>14</v>
      </c>
      <c r="B11" s="12">
        <v>3727</v>
      </c>
      <c r="C11" s="12">
        <v>4592</v>
      </c>
      <c r="D11" s="12">
        <v>4807</v>
      </c>
      <c r="E11" s="12">
        <f t="shared" si="0"/>
        <v>9399</v>
      </c>
      <c r="F11" s="3">
        <v>3</v>
      </c>
      <c r="G11" s="3">
        <v>1</v>
      </c>
      <c r="H11" s="3">
        <f t="shared" si="1"/>
        <v>4</v>
      </c>
      <c r="I11" s="3">
        <v>5</v>
      </c>
      <c r="J11" s="3">
        <v>5</v>
      </c>
      <c r="K11" s="3">
        <f t="shared" si="2"/>
        <v>10</v>
      </c>
      <c r="L11" s="3">
        <v>4</v>
      </c>
      <c r="M11" s="3">
        <v>4</v>
      </c>
      <c r="N11" s="3">
        <f t="shared" si="3"/>
        <v>8</v>
      </c>
      <c r="O11" s="3">
        <v>5</v>
      </c>
      <c r="P11" s="3">
        <v>6</v>
      </c>
      <c r="Q11" s="3">
        <f t="shared" si="4"/>
        <v>11</v>
      </c>
      <c r="R11" s="13">
        <v>4</v>
      </c>
      <c r="S11" s="13">
        <v>6</v>
      </c>
      <c r="T11" s="13">
        <f t="shared" si="5"/>
        <v>10</v>
      </c>
      <c r="U11" s="14">
        <f t="shared" si="6"/>
        <v>1</v>
      </c>
    </row>
    <row r="12" spans="1:21" ht="36.75" customHeight="1" x14ac:dyDescent="0.15">
      <c r="A12" s="9" t="s">
        <v>15</v>
      </c>
      <c r="B12" s="12">
        <v>461</v>
      </c>
      <c r="C12" s="12">
        <v>524</v>
      </c>
      <c r="D12" s="12">
        <v>553</v>
      </c>
      <c r="E12" s="12">
        <f t="shared" si="0"/>
        <v>1077</v>
      </c>
      <c r="F12" s="3">
        <v>0</v>
      </c>
      <c r="G12" s="3">
        <v>0</v>
      </c>
      <c r="H12" s="3">
        <f t="shared" si="1"/>
        <v>0</v>
      </c>
      <c r="I12" s="3">
        <v>0</v>
      </c>
      <c r="J12" s="3">
        <v>1</v>
      </c>
      <c r="K12" s="3">
        <f t="shared" si="2"/>
        <v>1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1</v>
      </c>
      <c r="Q12" s="3">
        <f t="shared" si="4"/>
        <v>1</v>
      </c>
      <c r="R12" s="13">
        <v>0</v>
      </c>
      <c r="S12" s="13">
        <v>0</v>
      </c>
      <c r="T12" s="13">
        <f t="shared" si="5"/>
        <v>0</v>
      </c>
      <c r="U12" s="14">
        <f t="shared" si="6"/>
        <v>-2</v>
      </c>
    </row>
    <row r="13" spans="1:21" ht="36.75" customHeight="1" thickBot="1" x14ac:dyDescent="0.2">
      <c r="A13" s="4" t="s">
        <v>17</v>
      </c>
      <c r="B13" s="15">
        <v>5185</v>
      </c>
      <c r="C13" s="15">
        <v>6527</v>
      </c>
      <c r="D13" s="15">
        <v>6879</v>
      </c>
      <c r="E13" s="12">
        <f t="shared" si="0"/>
        <v>13406</v>
      </c>
      <c r="F13" s="5">
        <v>4</v>
      </c>
      <c r="G13" s="5">
        <v>3</v>
      </c>
      <c r="H13" s="5">
        <f t="shared" si="1"/>
        <v>7</v>
      </c>
      <c r="I13" s="5">
        <v>3</v>
      </c>
      <c r="J13" s="5">
        <v>4</v>
      </c>
      <c r="K13" s="5">
        <f t="shared" si="2"/>
        <v>7</v>
      </c>
      <c r="L13" s="5">
        <v>11</v>
      </c>
      <c r="M13" s="5">
        <v>11</v>
      </c>
      <c r="N13" s="5">
        <f t="shared" si="3"/>
        <v>22</v>
      </c>
      <c r="O13" s="5">
        <v>7</v>
      </c>
      <c r="P13" s="5">
        <v>11</v>
      </c>
      <c r="Q13" s="5">
        <f t="shared" si="4"/>
        <v>18</v>
      </c>
      <c r="R13" s="16">
        <v>-2</v>
      </c>
      <c r="S13" s="16">
        <v>-6</v>
      </c>
      <c r="T13" s="13">
        <f t="shared" si="5"/>
        <v>-8</v>
      </c>
      <c r="U13" s="14">
        <f t="shared" si="6"/>
        <v>-4</v>
      </c>
    </row>
    <row r="14" spans="1:21" s="19" customFormat="1" ht="36.75" customHeight="1" thickTop="1" thickBot="1" x14ac:dyDescent="0.2">
      <c r="A14" s="6" t="s">
        <v>16</v>
      </c>
      <c r="B14" s="7">
        <f>SUM(B7:B13)</f>
        <v>78209</v>
      </c>
      <c r="C14" s="17">
        <f>SUM(C7:C13)</f>
        <v>86766</v>
      </c>
      <c r="D14" s="17">
        <f>SUM(D7:D13)</f>
        <v>87453</v>
      </c>
      <c r="E14" s="7">
        <f>C14+D14</f>
        <v>174219</v>
      </c>
      <c r="F14" s="7">
        <f>SUM(F7:F13)</f>
        <v>46</v>
      </c>
      <c r="G14" s="7">
        <f>SUM(G7:G13)</f>
        <v>38</v>
      </c>
      <c r="H14" s="7">
        <f t="shared" si="1"/>
        <v>84</v>
      </c>
      <c r="I14" s="7">
        <f t="shared" ref="I14:U14" si="7">SUM(I7:I13)</f>
        <v>94</v>
      </c>
      <c r="J14" s="7">
        <f t="shared" si="7"/>
        <v>73</v>
      </c>
      <c r="K14" s="7">
        <f t="shared" si="7"/>
        <v>167</v>
      </c>
      <c r="L14" s="7">
        <f t="shared" si="7"/>
        <v>184</v>
      </c>
      <c r="M14" s="7">
        <f t="shared" si="7"/>
        <v>120</v>
      </c>
      <c r="N14" s="7">
        <f t="shared" si="7"/>
        <v>304</v>
      </c>
      <c r="O14" s="7">
        <f t="shared" si="7"/>
        <v>229</v>
      </c>
      <c r="P14" s="7">
        <f t="shared" si="7"/>
        <v>165</v>
      </c>
      <c r="Q14" s="7">
        <f t="shared" si="7"/>
        <v>394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18">
        <f t="shared" si="7"/>
        <v>-173</v>
      </c>
    </row>
    <row r="15" spans="1:21" ht="36.75" customHeight="1" thickTop="1" x14ac:dyDescent="0.15">
      <c r="A15" s="20" t="s">
        <v>24</v>
      </c>
      <c r="B15" s="21">
        <f>B14-B16</f>
        <v>4</v>
      </c>
      <c r="C15" s="21">
        <f>C14-C16</f>
        <v>-93</v>
      </c>
      <c r="D15" s="21">
        <f>D14-D16</f>
        <v>-80</v>
      </c>
      <c r="E15" s="21">
        <f>C15+D15</f>
        <v>-173</v>
      </c>
      <c r="F15" s="30">
        <f>H14-K14</f>
        <v>-83</v>
      </c>
      <c r="G15" s="31"/>
      <c r="H15" s="31"/>
      <c r="I15" s="31"/>
      <c r="J15" s="31"/>
      <c r="K15" s="32"/>
      <c r="L15" s="30">
        <f>N14-Q14</f>
        <v>-90</v>
      </c>
      <c r="M15" s="31"/>
      <c r="N15" s="31"/>
      <c r="O15" s="31"/>
      <c r="P15" s="31"/>
      <c r="Q15" s="32"/>
      <c r="R15" s="22"/>
      <c r="S15" s="23" t="s">
        <v>25</v>
      </c>
      <c r="T15" s="23"/>
      <c r="U15" s="24"/>
    </row>
    <row r="16" spans="1:21" ht="36.75" customHeight="1" x14ac:dyDescent="0.15">
      <c r="A16" s="25" t="s">
        <v>26</v>
      </c>
      <c r="B16" s="8">
        <v>78205</v>
      </c>
      <c r="C16" s="26">
        <v>86859</v>
      </c>
      <c r="D16" s="26">
        <v>87533</v>
      </c>
      <c r="E16" s="8">
        <v>174392</v>
      </c>
      <c r="G16" s="33" t="s">
        <v>44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15">
      <c r="A17" s="1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x14ac:dyDescent="0.15">
      <c r="A18" s="1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x14ac:dyDescent="0.1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/>
  <pageMargins left="0.19685039370078741" right="0.19685039370078741" top="1.3779527559055118" bottom="0.39370078740157483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R2人口動態</vt:lpstr>
      <vt:lpstr>R2人口動態（管内別）</vt:lpstr>
      <vt:lpstr>R3.1.1</vt:lpstr>
      <vt:lpstr>R2.12.1</vt:lpstr>
      <vt:lpstr>R2.11.1</vt:lpstr>
      <vt:lpstr>R2.10.1</vt:lpstr>
      <vt:lpstr>R2.9.1</vt:lpstr>
      <vt:lpstr>R2.8.1</vt:lpstr>
      <vt:lpstr>R2.7.1</vt:lpstr>
      <vt:lpstr>R2.6.1</vt:lpstr>
      <vt:lpstr>R2.5.1</vt:lpstr>
      <vt:lpstr>R2.4.1</vt:lpstr>
      <vt:lpstr>R2.3.1</vt:lpstr>
      <vt:lpstr>R2.2.1</vt:lpstr>
      <vt:lpstr>R2.1.1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2022-05-28T06:28:20Z</cp:lastPrinted>
  <dcterms:created xsi:type="dcterms:W3CDTF">2005-01-07T01:44:50Z</dcterms:created>
  <dcterms:modified xsi:type="dcterms:W3CDTF">2022-06-01T08:03:07Z</dcterms:modified>
</cp:coreProperties>
</file>