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1\日立市の世帯数と常住人口\"/>
    </mc:Choice>
  </mc:AlternateContent>
  <bookViews>
    <workbookView xWindow="240" yWindow="180" windowWidth="14700" windowHeight="7005" tabRatio="619" activeTab="2"/>
  </bookViews>
  <sheets>
    <sheet name="人口動態" sheetId="175" r:id="rId1"/>
    <sheet name="人口動態（管内別）" sheetId="176" r:id="rId2"/>
    <sheet name="R2.1.1" sheetId="177" r:id="rId3"/>
    <sheet name="R1.12.1" sheetId="174" r:id="rId4"/>
    <sheet name="R1.11.1" sheetId="173" r:id="rId5"/>
    <sheet name="R1.10.1" sheetId="172" r:id="rId6"/>
    <sheet name="R1.9.1" sheetId="171" r:id="rId7"/>
    <sheet name="R1.８.1" sheetId="170" r:id="rId8"/>
    <sheet name="R1.７.1" sheetId="169" r:id="rId9"/>
    <sheet name="R1.6.1" sheetId="168" r:id="rId10"/>
    <sheet name="R1.5.1" sheetId="167" r:id="rId11"/>
    <sheet name="h31.4.1 " sheetId="166" r:id="rId12"/>
    <sheet name="h31.3.1" sheetId="163" r:id="rId13"/>
    <sheet name="h31.2.1" sheetId="165" r:id="rId14"/>
    <sheet name="h31.1.1" sheetId="164" r:id="rId15"/>
  </sheets>
  <calcPr calcId="162913"/>
</workbook>
</file>

<file path=xl/calcChain.xml><?xml version="1.0" encoding="utf-8"?>
<calcChain xmlns="http://schemas.openxmlformats.org/spreadsheetml/2006/main">
  <c r="S14" i="177" l="1"/>
  <c r="R14" i="177"/>
  <c r="P14" i="177"/>
  <c r="O14" i="177"/>
  <c r="M14" i="177"/>
  <c r="L14" i="177"/>
  <c r="J14" i="177"/>
  <c r="I14" i="177"/>
  <c r="G14" i="177"/>
  <c r="F14" i="177"/>
  <c r="H14" i="177" s="1"/>
  <c r="D14" i="177"/>
  <c r="D15" i="177" s="1"/>
  <c r="C14" i="177"/>
  <c r="C15" i="177" s="1"/>
  <c r="E15" i="177" s="1"/>
  <c r="B14" i="177"/>
  <c r="B15" i="177" s="1"/>
  <c r="T13" i="177"/>
  <c r="Q13" i="177"/>
  <c r="N13" i="177"/>
  <c r="K13" i="177"/>
  <c r="U13" i="177" s="1"/>
  <c r="H13" i="177"/>
  <c r="E13" i="177"/>
  <c r="T12" i="177"/>
  <c r="Q12" i="177"/>
  <c r="N12" i="177"/>
  <c r="K12" i="177"/>
  <c r="H12" i="177"/>
  <c r="U12" i="177" s="1"/>
  <c r="E12" i="177"/>
  <c r="T11" i="177"/>
  <c r="Q11" i="177"/>
  <c r="N11" i="177"/>
  <c r="K11" i="177"/>
  <c r="U11" i="177" s="1"/>
  <c r="H11" i="177"/>
  <c r="E11" i="177"/>
  <c r="T10" i="177"/>
  <c r="Q10" i="177"/>
  <c r="N10" i="177"/>
  <c r="K10" i="177"/>
  <c r="H10" i="177"/>
  <c r="U10" i="177" s="1"/>
  <c r="E10" i="177"/>
  <c r="T9" i="177"/>
  <c r="Q9" i="177"/>
  <c r="N9" i="177"/>
  <c r="K9" i="177"/>
  <c r="U9" i="177" s="1"/>
  <c r="H9" i="177"/>
  <c r="E9" i="177"/>
  <c r="T8" i="177"/>
  <c r="Q8" i="177"/>
  <c r="N8" i="177"/>
  <c r="K8" i="177"/>
  <c r="H8" i="177"/>
  <c r="U8" i="177" s="1"/>
  <c r="E8" i="177"/>
  <c r="T7" i="177"/>
  <c r="T14" i="177" s="1"/>
  <c r="Q7" i="177"/>
  <c r="Q14" i="177" s="1"/>
  <c r="N7" i="177"/>
  <c r="N14" i="177" s="1"/>
  <c r="L15" i="177" s="1"/>
  <c r="K7" i="177"/>
  <c r="K14" i="177" s="1"/>
  <c r="H7" i="177"/>
  <c r="E7" i="177"/>
  <c r="F15" i="177" l="1"/>
  <c r="U7" i="177"/>
  <c r="U14" i="177" s="1"/>
  <c r="E14" i="177"/>
  <c r="S14" i="174" l="1"/>
  <c r="R14" i="174"/>
  <c r="P14" i="174"/>
  <c r="O14" i="174"/>
  <c r="M14" i="174"/>
  <c r="L14" i="174"/>
  <c r="J14" i="174"/>
  <c r="I14" i="174"/>
  <c r="G14" i="174"/>
  <c r="F14" i="174"/>
  <c r="H14" i="174" s="1"/>
  <c r="F15" i="174" s="1"/>
  <c r="D14" i="174"/>
  <c r="D15" i="174" s="1"/>
  <c r="C14" i="174"/>
  <c r="C15" i="174" s="1"/>
  <c r="B14" i="174"/>
  <c r="B15" i="174" s="1"/>
  <c r="T13" i="174"/>
  <c r="Q13" i="174"/>
  <c r="N13" i="174"/>
  <c r="K13" i="174"/>
  <c r="H13" i="174"/>
  <c r="U13" i="174" s="1"/>
  <c r="E13" i="174"/>
  <c r="T12" i="174"/>
  <c r="Q12" i="174"/>
  <c r="N12" i="174"/>
  <c r="K12" i="174"/>
  <c r="H12" i="174"/>
  <c r="E12" i="174"/>
  <c r="T11" i="174"/>
  <c r="Q11" i="174"/>
  <c r="N11" i="174"/>
  <c r="K11" i="174"/>
  <c r="H11" i="174"/>
  <c r="U11" i="174" s="1"/>
  <c r="E11" i="174"/>
  <c r="T10" i="174"/>
  <c r="Q10" i="174"/>
  <c r="N10" i="174"/>
  <c r="K10" i="174"/>
  <c r="H10" i="174"/>
  <c r="E10" i="174"/>
  <c r="T9" i="174"/>
  <c r="Q9" i="174"/>
  <c r="N9" i="174"/>
  <c r="K9" i="174"/>
  <c r="H9" i="174"/>
  <c r="U9" i="174" s="1"/>
  <c r="E9" i="174"/>
  <c r="T8" i="174"/>
  <c r="Q8" i="174"/>
  <c r="N8" i="174"/>
  <c r="K8" i="174"/>
  <c r="H8" i="174"/>
  <c r="E8" i="174"/>
  <c r="T7" i="174"/>
  <c r="T14" i="174" s="1"/>
  <c r="Q7" i="174"/>
  <c r="Q14" i="174" s="1"/>
  <c r="N7" i="174"/>
  <c r="N14" i="174" s="1"/>
  <c r="L15" i="174" s="1"/>
  <c r="K7" i="174"/>
  <c r="K14" i="174" s="1"/>
  <c r="H7" i="174"/>
  <c r="U7" i="174" s="1"/>
  <c r="E7" i="174"/>
  <c r="E15" i="174" l="1"/>
  <c r="U8" i="174"/>
  <c r="U10" i="174"/>
  <c r="U12" i="174"/>
  <c r="E14" i="174"/>
  <c r="S14" i="173"/>
  <c r="R14" i="173"/>
  <c r="P14" i="173"/>
  <c r="O14" i="173"/>
  <c r="M14" i="173"/>
  <c r="L14" i="173"/>
  <c r="J14" i="173"/>
  <c r="I14" i="173"/>
  <c r="G14" i="173"/>
  <c r="F14" i="173"/>
  <c r="H14" i="173" s="1"/>
  <c r="D14" i="173"/>
  <c r="D15" i="173" s="1"/>
  <c r="C14" i="173"/>
  <c r="C15" i="173" s="1"/>
  <c r="B14" i="173"/>
  <c r="B15" i="173" s="1"/>
  <c r="T13" i="173"/>
  <c r="Q13" i="173"/>
  <c r="N13" i="173"/>
  <c r="K13" i="173"/>
  <c r="H13" i="173"/>
  <c r="U13" i="173" s="1"/>
  <c r="E13" i="173"/>
  <c r="T12" i="173"/>
  <c r="Q12" i="173"/>
  <c r="N12" i="173"/>
  <c r="K12" i="173"/>
  <c r="H12" i="173"/>
  <c r="E12" i="173"/>
  <c r="T11" i="173"/>
  <c r="Q11" i="173"/>
  <c r="N11" i="173"/>
  <c r="K11" i="173"/>
  <c r="H11" i="173"/>
  <c r="U11" i="173" s="1"/>
  <c r="E11" i="173"/>
  <c r="T10" i="173"/>
  <c r="Q10" i="173"/>
  <c r="N10" i="173"/>
  <c r="K10" i="173"/>
  <c r="H10" i="173"/>
  <c r="E10" i="173"/>
  <c r="T9" i="173"/>
  <c r="Q9" i="173"/>
  <c r="N9" i="173"/>
  <c r="K9" i="173"/>
  <c r="H9" i="173"/>
  <c r="U9" i="173" s="1"/>
  <c r="E9" i="173"/>
  <c r="T8" i="173"/>
  <c r="Q8" i="173"/>
  <c r="N8" i="173"/>
  <c r="K8" i="173"/>
  <c r="H8" i="173"/>
  <c r="E8" i="173"/>
  <c r="T7" i="173"/>
  <c r="T14" i="173" s="1"/>
  <c r="Q7" i="173"/>
  <c r="Q14" i="173" s="1"/>
  <c r="N7" i="173"/>
  <c r="N14" i="173" s="1"/>
  <c r="K7" i="173"/>
  <c r="K14" i="173" s="1"/>
  <c r="H7" i="173"/>
  <c r="U7" i="173" s="1"/>
  <c r="E7" i="173"/>
  <c r="U14" i="174" l="1"/>
  <c r="U8" i="173"/>
  <c r="U10" i="173"/>
  <c r="U12" i="173"/>
  <c r="L15" i="173"/>
  <c r="E15" i="173"/>
  <c r="F15" i="173"/>
  <c r="E14" i="173"/>
  <c r="S14" i="172"/>
  <c r="R14" i="172"/>
  <c r="P14" i="172"/>
  <c r="O14" i="172"/>
  <c r="M14" i="172"/>
  <c r="L14" i="172"/>
  <c r="J14" i="172"/>
  <c r="I14" i="172"/>
  <c r="G14" i="172"/>
  <c r="F14" i="172"/>
  <c r="H14" i="172" s="1"/>
  <c r="D14" i="172"/>
  <c r="D15" i="172" s="1"/>
  <c r="C14" i="172"/>
  <c r="C15" i="172" s="1"/>
  <c r="B14" i="172"/>
  <c r="B15" i="172" s="1"/>
  <c r="T13" i="172"/>
  <c r="Q13" i="172"/>
  <c r="N13" i="172"/>
  <c r="K13" i="172"/>
  <c r="H13" i="172"/>
  <c r="U13" i="172" s="1"/>
  <c r="E13" i="172"/>
  <c r="T12" i="172"/>
  <c r="Q12" i="172"/>
  <c r="N12" i="172"/>
  <c r="K12" i="172"/>
  <c r="H12" i="172"/>
  <c r="E12" i="172"/>
  <c r="T11" i="172"/>
  <c r="Q11" i="172"/>
  <c r="N11" i="172"/>
  <c r="K11" i="172"/>
  <c r="H11" i="172"/>
  <c r="U11" i="172" s="1"/>
  <c r="E11" i="172"/>
  <c r="T10" i="172"/>
  <c r="Q10" i="172"/>
  <c r="N10" i="172"/>
  <c r="K10" i="172"/>
  <c r="H10" i="172"/>
  <c r="E10" i="172"/>
  <c r="T9" i="172"/>
  <c r="Q9" i="172"/>
  <c r="N9" i="172"/>
  <c r="K9" i="172"/>
  <c r="H9" i="172"/>
  <c r="U9" i="172" s="1"/>
  <c r="E9" i="172"/>
  <c r="T8" i="172"/>
  <c r="Q8" i="172"/>
  <c r="N8" i="172"/>
  <c r="K8" i="172"/>
  <c r="H8" i="172"/>
  <c r="E8" i="172"/>
  <c r="T7" i="172"/>
  <c r="T14" i="172" s="1"/>
  <c r="Q7" i="172"/>
  <c r="Q14" i="172" s="1"/>
  <c r="N7" i="172"/>
  <c r="N14" i="172" s="1"/>
  <c r="K7" i="172"/>
  <c r="K14" i="172" s="1"/>
  <c r="H7" i="172"/>
  <c r="E7" i="172"/>
  <c r="U14" i="173" l="1"/>
  <c r="U7" i="172"/>
  <c r="U8" i="172"/>
  <c r="U10" i="172"/>
  <c r="U12" i="172"/>
  <c r="L15" i="172"/>
  <c r="E15" i="172"/>
  <c r="F15" i="172"/>
  <c r="E14" i="172"/>
  <c r="S14" i="171"/>
  <c r="R14" i="171"/>
  <c r="P14" i="171"/>
  <c r="O14" i="171"/>
  <c r="M14" i="171"/>
  <c r="L14" i="171"/>
  <c r="J14" i="171"/>
  <c r="I14" i="171"/>
  <c r="G14" i="171"/>
  <c r="F14" i="171"/>
  <c r="H14" i="171" s="1"/>
  <c r="D14" i="171"/>
  <c r="D15" i="171" s="1"/>
  <c r="C14" i="171"/>
  <c r="C15" i="171" s="1"/>
  <c r="E15" i="171" s="1"/>
  <c r="B14" i="171"/>
  <c r="B15" i="171" s="1"/>
  <c r="T13" i="171"/>
  <c r="Q13" i="171"/>
  <c r="N13" i="171"/>
  <c r="K13" i="171"/>
  <c r="H13" i="171"/>
  <c r="U13" i="171" s="1"/>
  <c r="E13" i="171"/>
  <c r="T12" i="171"/>
  <c r="Q12" i="171"/>
  <c r="N12" i="171"/>
  <c r="K12" i="171"/>
  <c r="H12" i="171"/>
  <c r="U12" i="171" s="1"/>
  <c r="E12" i="171"/>
  <c r="T11" i="171"/>
  <c r="Q11" i="171"/>
  <c r="N11" i="171"/>
  <c r="K11" i="171"/>
  <c r="H11" i="171"/>
  <c r="E11" i="171"/>
  <c r="T10" i="171"/>
  <c r="Q10" i="171"/>
  <c r="N10" i="171"/>
  <c r="K10" i="171"/>
  <c r="H10" i="171"/>
  <c r="E10" i="171"/>
  <c r="T9" i="171"/>
  <c r="Q9" i="171"/>
  <c r="N9" i="171"/>
  <c r="K9" i="171"/>
  <c r="H9" i="171"/>
  <c r="E9" i="171"/>
  <c r="T8" i="171"/>
  <c r="Q8" i="171"/>
  <c r="N8" i="171"/>
  <c r="K8" i="171"/>
  <c r="H8" i="171"/>
  <c r="U8" i="171" s="1"/>
  <c r="E8" i="171"/>
  <c r="T7" i="171"/>
  <c r="Q7" i="171"/>
  <c r="Q14" i="171" s="1"/>
  <c r="N7" i="171"/>
  <c r="N14" i="171" s="1"/>
  <c r="L15" i="171" s="1"/>
  <c r="K7" i="171"/>
  <c r="K14" i="171" s="1"/>
  <c r="H7" i="171"/>
  <c r="E7" i="171"/>
  <c r="U14" i="172" l="1"/>
  <c r="T14" i="171"/>
  <c r="U10" i="171"/>
  <c r="U9" i="171"/>
  <c r="U11" i="171"/>
  <c r="F15" i="171"/>
  <c r="U7" i="171"/>
  <c r="E14" i="171"/>
  <c r="S14" i="170"/>
  <c r="R14" i="170"/>
  <c r="P14" i="170"/>
  <c r="O14" i="170"/>
  <c r="M14" i="170"/>
  <c r="L14" i="170"/>
  <c r="J14" i="170"/>
  <c r="I14" i="170"/>
  <c r="G14" i="170"/>
  <c r="F14" i="170"/>
  <c r="H14" i="170" s="1"/>
  <c r="F15" i="170" s="1"/>
  <c r="D14" i="170"/>
  <c r="D15" i="170" s="1"/>
  <c r="C14" i="170"/>
  <c r="C15" i="170" s="1"/>
  <c r="E15" i="170" s="1"/>
  <c r="B14" i="170"/>
  <c r="B15" i="170" s="1"/>
  <c r="T13" i="170"/>
  <c r="Q13" i="170"/>
  <c r="N13" i="170"/>
  <c r="K13" i="170"/>
  <c r="H13" i="170"/>
  <c r="U13" i="170" s="1"/>
  <c r="E13" i="170"/>
  <c r="T12" i="170"/>
  <c r="Q12" i="170"/>
  <c r="N12" i="170"/>
  <c r="K12" i="170"/>
  <c r="H12" i="170"/>
  <c r="E12" i="170"/>
  <c r="T11" i="170"/>
  <c r="Q11" i="170"/>
  <c r="N11" i="170"/>
  <c r="K11" i="170"/>
  <c r="H11" i="170"/>
  <c r="U11" i="170" s="1"/>
  <c r="E11" i="170"/>
  <c r="T10" i="170"/>
  <c r="Q10" i="170"/>
  <c r="N10" i="170"/>
  <c r="K10" i="170"/>
  <c r="H10" i="170"/>
  <c r="E10" i="170"/>
  <c r="T9" i="170"/>
  <c r="Q9" i="170"/>
  <c r="N9" i="170"/>
  <c r="K9" i="170"/>
  <c r="H9" i="170"/>
  <c r="U9" i="170" s="1"/>
  <c r="E9" i="170"/>
  <c r="T8" i="170"/>
  <c r="Q8" i="170"/>
  <c r="N8" i="170"/>
  <c r="K8" i="170"/>
  <c r="H8" i="170"/>
  <c r="E8" i="170"/>
  <c r="T7" i="170"/>
  <c r="T14" i="170" s="1"/>
  <c r="Q7" i="170"/>
  <c r="Q14" i="170" s="1"/>
  <c r="N7" i="170"/>
  <c r="N14" i="170" s="1"/>
  <c r="L15" i="170" s="1"/>
  <c r="K7" i="170"/>
  <c r="K14" i="170" s="1"/>
  <c r="H7" i="170"/>
  <c r="E7" i="170"/>
  <c r="U14" i="171" l="1"/>
  <c r="U7" i="170"/>
  <c r="U8" i="170"/>
  <c r="U10" i="170"/>
  <c r="U12" i="170"/>
  <c r="E14" i="170"/>
  <c r="S14" i="169"/>
  <c r="R14" i="169"/>
  <c r="P14" i="169"/>
  <c r="O14" i="169"/>
  <c r="M14" i="169"/>
  <c r="L14" i="169"/>
  <c r="J14" i="169"/>
  <c r="I14" i="169"/>
  <c r="G14" i="169"/>
  <c r="F14" i="169"/>
  <c r="H14" i="169" s="1"/>
  <c r="D14" i="169"/>
  <c r="D15" i="169" s="1"/>
  <c r="C14" i="169"/>
  <c r="C15" i="169" s="1"/>
  <c r="E15" i="169" s="1"/>
  <c r="B14" i="169"/>
  <c r="B15" i="169" s="1"/>
  <c r="T13" i="169"/>
  <c r="Q13" i="169"/>
  <c r="N13" i="169"/>
  <c r="K13" i="169"/>
  <c r="H13" i="169"/>
  <c r="U13" i="169" s="1"/>
  <c r="E13" i="169"/>
  <c r="T12" i="169"/>
  <c r="Q12" i="169"/>
  <c r="N12" i="169"/>
  <c r="K12" i="169"/>
  <c r="H12" i="169"/>
  <c r="U12" i="169" s="1"/>
  <c r="E12" i="169"/>
  <c r="T11" i="169"/>
  <c r="Q11" i="169"/>
  <c r="N11" i="169"/>
  <c r="K11" i="169"/>
  <c r="H11" i="169"/>
  <c r="U11" i="169" s="1"/>
  <c r="E11" i="169"/>
  <c r="T10" i="169"/>
  <c r="Q10" i="169"/>
  <c r="N10" i="169"/>
  <c r="K10" i="169"/>
  <c r="H10" i="169"/>
  <c r="U10" i="169" s="1"/>
  <c r="E10" i="169"/>
  <c r="T9" i="169"/>
  <c r="Q9" i="169"/>
  <c r="N9" i="169"/>
  <c r="K9" i="169"/>
  <c r="H9" i="169"/>
  <c r="U9" i="169" s="1"/>
  <c r="E9" i="169"/>
  <c r="T8" i="169"/>
  <c r="Q8" i="169"/>
  <c r="N8" i="169"/>
  <c r="K8" i="169"/>
  <c r="H8" i="169"/>
  <c r="U8" i="169" s="1"/>
  <c r="E8" i="169"/>
  <c r="T7" i="169"/>
  <c r="T14" i="169" s="1"/>
  <c r="Q7" i="169"/>
  <c r="Q14" i="169" s="1"/>
  <c r="N7" i="169"/>
  <c r="N14" i="169" s="1"/>
  <c r="L15" i="169" s="1"/>
  <c r="K7" i="169"/>
  <c r="K14" i="169" s="1"/>
  <c r="H7" i="169"/>
  <c r="U7" i="169" s="1"/>
  <c r="U14" i="169" s="1"/>
  <c r="E7" i="169"/>
  <c r="U14" i="170" l="1"/>
  <c r="F15" i="169"/>
  <c r="E14" i="169"/>
  <c r="S14" i="168"/>
  <c r="R14" i="168"/>
  <c r="P14" i="168"/>
  <c r="O14" i="168"/>
  <c r="M14" i="168"/>
  <c r="L14" i="168"/>
  <c r="J14" i="168"/>
  <c r="I14" i="168"/>
  <c r="G14" i="168"/>
  <c r="F14" i="168"/>
  <c r="H14" i="168" s="1"/>
  <c r="D14" i="168"/>
  <c r="D15" i="168" s="1"/>
  <c r="C14" i="168"/>
  <c r="C15" i="168" s="1"/>
  <c r="B14" i="168"/>
  <c r="B15" i="168" s="1"/>
  <c r="T13" i="168"/>
  <c r="Q13" i="168"/>
  <c r="N13" i="168"/>
  <c r="K13" i="168"/>
  <c r="H13" i="168"/>
  <c r="U13" i="168" s="1"/>
  <c r="E13" i="168"/>
  <c r="T12" i="168"/>
  <c r="Q12" i="168"/>
  <c r="N12" i="168"/>
  <c r="K12" i="168"/>
  <c r="H12" i="168"/>
  <c r="E12" i="168"/>
  <c r="T11" i="168"/>
  <c r="Q11" i="168"/>
  <c r="N11" i="168"/>
  <c r="K11" i="168"/>
  <c r="H11" i="168"/>
  <c r="U11" i="168" s="1"/>
  <c r="E11" i="168"/>
  <c r="T10" i="168"/>
  <c r="Q10" i="168"/>
  <c r="N10" i="168"/>
  <c r="K10" i="168"/>
  <c r="H10" i="168"/>
  <c r="E10" i="168"/>
  <c r="T9" i="168"/>
  <c r="Q9" i="168"/>
  <c r="N9" i="168"/>
  <c r="K9" i="168"/>
  <c r="H9" i="168"/>
  <c r="U9" i="168" s="1"/>
  <c r="E9" i="168"/>
  <c r="T8" i="168"/>
  <c r="Q8" i="168"/>
  <c r="N8" i="168"/>
  <c r="K8" i="168"/>
  <c r="H8" i="168"/>
  <c r="E8" i="168"/>
  <c r="T7" i="168"/>
  <c r="T14" i="168" s="1"/>
  <c r="Q7" i="168"/>
  <c r="Q14" i="168" s="1"/>
  <c r="N7" i="168"/>
  <c r="N14" i="168" s="1"/>
  <c r="L15" i="168" s="1"/>
  <c r="K7" i="168"/>
  <c r="K14" i="168" s="1"/>
  <c r="H7" i="168"/>
  <c r="E7" i="168"/>
  <c r="U7" i="168" l="1"/>
  <c r="U8" i="168"/>
  <c r="U10" i="168"/>
  <c r="U12" i="168"/>
  <c r="E15" i="168"/>
  <c r="F15" i="168"/>
  <c r="E14" i="168"/>
  <c r="S14" i="167"/>
  <c r="R14" i="167"/>
  <c r="P14" i="167"/>
  <c r="O14" i="167"/>
  <c r="M14" i="167"/>
  <c r="L14" i="167"/>
  <c r="J14" i="167"/>
  <c r="I14" i="167"/>
  <c r="G14" i="167"/>
  <c r="F14" i="167"/>
  <c r="H14" i="167" s="1"/>
  <c r="F15" i="167" s="1"/>
  <c r="D14" i="167"/>
  <c r="C14" i="167"/>
  <c r="B14" i="167"/>
  <c r="T13" i="167"/>
  <c r="Q13" i="167"/>
  <c r="N13" i="167"/>
  <c r="K13" i="167"/>
  <c r="H13" i="167"/>
  <c r="E13" i="167"/>
  <c r="T12" i="167"/>
  <c r="Q12" i="167"/>
  <c r="N12" i="167"/>
  <c r="K12" i="167"/>
  <c r="H12" i="167"/>
  <c r="U12" i="167" s="1"/>
  <c r="E12" i="167"/>
  <c r="T11" i="167"/>
  <c r="Q11" i="167"/>
  <c r="N11" i="167"/>
  <c r="K11" i="167"/>
  <c r="H11" i="167"/>
  <c r="E11" i="167"/>
  <c r="T10" i="167"/>
  <c r="Q10" i="167"/>
  <c r="N10" i="167"/>
  <c r="K10" i="167"/>
  <c r="H10" i="167"/>
  <c r="U10" i="167" s="1"/>
  <c r="E10" i="167"/>
  <c r="T9" i="167"/>
  <c r="Q9" i="167"/>
  <c r="N9" i="167"/>
  <c r="K9" i="167"/>
  <c r="H9" i="167"/>
  <c r="E9" i="167"/>
  <c r="T8" i="167"/>
  <c r="Q8" i="167"/>
  <c r="N8" i="167"/>
  <c r="K8" i="167"/>
  <c r="H8" i="167"/>
  <c r="U8" i="167" s="1"/>
  <c r="E8" i="167"/>
  <c r="T7" i="167"/>
  <c r="T14" i="167" s="1"/>
  <c r="Q7" i="167"/>
  <c r="Q14" i="167" s="1"/>
  <c r="N7" i="167"/>
  <c r="N14" i="167" s="1"/>
  <c r="L15" i="167" s="1"/>
  <c r="K7" i="167"/>
  <c r="K14" i="167" s="1"/>
  <c r="H7" i="167"/>
  <c r="E7" i="167"/>
  <c r="U14" i="168" l="1"/>
  <c r="U9" i="167"/>
  <c r="U11" i="167"/>
  <c r="U13" i="167"/>
  <c r="E14" i="167"/>
  <c r="U7" i="167"/>
  <c r="S14" i="166"/>
  <c r="R14" i="166"/>
  <c r="P14" i="166"/>
  <c r="O14" i="166"/>
  <c r="M14" i="166"/>
  <c r="L14" i="166"/>
  <c r="J14" i="166"/>
  <c r="I14" i="166"/>
  <c r="G14" i="166"/>
  <c r="F14" i="166"/>
  <c r="H14" i="166" s="1"/>
  <c r="D14" i="166"/>
  <c r="D15" i="166" s="1"/>
  <c r="C14" i="166"/>
  <c r="E14" i="166" s="1"/>
  <c r="B14" i="166"/>
  <c r="B15" i="166" s="1"/>
  <c r="T13" i="166"/>
  <c r="Q13" i="166"/>
  <c r="N13" i="166"/>
  <c r="K13" i="166"/>
  <c r="H13" i="166"/>
  <c r="E13" i="166"/>
  <c r="T12" i="166"/>
  <c r="Q12" i="166"/>
  <c r="N12" i="166"/>
  <c r="K12" i="166"/>
  <c r="H12" i="166"/>
  <c r="E12" i="166"/>
  <c r="T11" i="166"/>
  <c r="Q11" i="166"/>
  <c r="N11" i="166"/>
  <c r="K11" i="166"/>
  <c r="H11" i="166"/>
  <c r="E11" i="166"/>
  <c r="T10" i="166"/>
  <c r="Q10" i="166"/>
  <c r="N10" i="166"/>
  <c r="K10" i="166"/>
  <c r="H10" i="166"/>
  <c r="E10" i="166"/>
  <c r="T9" i="166"/>
  <c r="Q9" i="166"/>
  <c r="N9" i="166"/>
  <c r="K9" i="166"/>
  <c r="H9" i="166"/>
  <c r="E9" i="166"/>
  <c r="T8" i="166"/>
  <c r="Q8" i="166"/>
  <c r="N8" i="166"/>
  <c r="K8" i="166"/>
  <c r="H8" i="166"/>
  <c r="E8" i="166"/>
  <c r="T7" i="166"/>
  <c r="T14" i="166" s="1"/>
  <c r="Q7" i="166"/>
  <c r="Q14" i="166" s="1"/>
  <c r="N7" i="166"/>
  <c r="N14" i="166" s="1"/>
  <c r="K7" i="166"/>
  <c r="K14" i="166" s="1"/>
  <c r="H7" i="166"/>
  <c r="E7" i="166"/>
  <c r="U14" i="167" l="1"/>
  <c r="C15" i="166"/>
  <c r="L15" i="166"/>
  <c r="U8" i="166"/>
  <c r="U12" i="166"/>
  <c r="U9" i="166"/>
  <c r="U11" i="166"/>
  <c r="U13" i="166"/>
  <c r="U7" i="166"/>
  <c r="U10" i="166"/>
  <c r="F15" i="166"/>
  <c r="E15" i="166"/>
  <c r="S14" i="165"/>
  <c r="R14" i="165"/>
  <c r="P14" i="165"/>
  <c r="O14" i="165"/>
  <c r="M14" i="165"/>
  <c r="L14" i="165"/>
  <c r="J14" i="165"/>
  <c r="I14" i="165"/>
  <c r="G14" i="165"/>
  <c r="F14" i="165"/>
  <c r="H14" i="165" s="1"/>
  <c r="F15" i="165" s="1"/>
  <c r="D14" i="165"/>
  <c r="D15" i="165" s="1"/>
  <c r="C14" i="165"/>
  <c r="C15" i="165" s="1"/>
  <c r="E15" i="165" s="1"/>
  <c r="B14" i="165"/>
  <c r="B15" i="165" s="1"/>
  <c r="T13" i="165"/>
  <c r="Q13" i="165"/>
  <c r="N13" i="165"/>
  <c r="K13" i="165"/>
  <c r="H13" i="165"/>
  <c r="U13" i="165" s="1"/>
  <c r="E13" i="165"/>
  <c r="T12" i="165"/>
  <c r="Q12" i="165"/>
  <c r="N12" i="165"/>
  <c r="K12" i="165"/>
  <c r="H12" i="165"/>
  <c r="U12" i="165" s="1"/>
  <c r="E12" i="165"/>
  <c r="T11" i="165"/>
  <c r="Q11" i="165"/>
  <c r="N11" i="165"/>
  <c r="K11" i="165"/>
  <c r="H11" i="165"/>
  <c r="U11" i="165" s="1"/>
  <c r="E11" i="165"/>
  <c r="T10" i="165"/>
  <c r="Q10" i="165"/>
  <c r="N10" i="165"/>
  <c r="K10" i="165"/>
  <c r="H10" i="165"/>
  <c r="U10" i="165" s="1"/>
  <c r="E10" i="165"/>
  <c r="T9" i="165"/>
  <c r="Q9" i="165"/>
  <c r="N9" i="165"/>
  <c r="K9" i="165"/>
  <c r="H9" i="165"/>
  <c r="U9" i="165" s="1"/>
  <c r="E9" i="165"/>
  <c r="T8" i="165"/>
  <c r="Q8" i="165"/>
  <c r="N8" i="165"/>
  <c r="K8" i="165"/>
  <c r="U8" i="165" s="1"/>
  <c r="H8" i="165"/>
  <c r="E8" i="165"/>
  <c r="T7" i="165"/>
  <c r="T14" i="165" s="1"/>
  <c r="Q7" i="165"/>
  <c r="Q14" i="165" s="1"/>
  <c r="N7" i="165"/>
  <c r="N14" i="165" s="1"/>
  <c r="L15" i="165" s="1"/>
  <c r="K7" i="165"/>
  <c r="K14" i="165" s="1"/>
  <c r="H7" i="165"/>
  <c r="U7" i="165" s="1"/>
  <c r="U14" i="165" s="1"/>
  <c r="E7" i="165"/>
  <c r="U14" i="166" l="1"/>
  <c r="E14" i="165"/>
  <c r="S14" i="164" l="1"/>
  <c r="R14" i="164"/>
  <c r="P14" i="164"/>
  <c r="O14" i="164"/>
  <c r="M14" i="164"/>
  <c r="L14" i="164"/>
  <c r="J14" i="164"/>
  <c r="I14" i="164"/>
  <c r="G14" i="164"/>
  <c r="F14" i="164"/>
  <c r="H14" i="164" s="1"/>
  <c r="F15" i="164" s="1"/>
  <c r="D14" i="164"/>
  <c r="D15" i="164" s="1"/>
  <c r="C14" i="164"/>
  <c r="C15" i="164" s="1"/>
  <c r="E15" i="164" s="1"/>
  <c r="B14" i="164"/>
  <c r="B15" i="164" s="1"/>
  <c r="T13" i="164"/>
  <c r="Q13" i="164"/>
  <c r="N13" i="164"/>
  <c r="K13" i="164"/>
  <c r="H13" i="164"/>
  <c r="U13" i="164" s="1"/>
  <c r="E13" i="164"/>
  <c r="T12" i="164"/>
  <c r="Q12" i="164"/>
  <c r="N12" i="164"/>
  <c r="K12" i="164"/>
  <c r="U12" i="164" s="1"/>
  <c r="H12" i="164"/>
  <c r="E12" i="164"/>
  <c r="T11" i="164"/>
  <c r="Q11" i="164"/>
  <c r="N11" i="164"/>
  <c r="K11" i="164"/>
  <c r="H11" i="164"/>
  <c r="U11" i="164" s="1"/>
  <c r="E11" i="164"/>
  <c r="T10" i="164"/>
  <c r="Q10" i="164"/>
  <c r="N10" i="164"/>
  <c r="K10" i="164"/>
  <c r="U10" i="164" s="1"/>
  <c r="H10" i="164"/>
  <c r="E10" i="164"/>
  <c r="T9" i="164"/>
  <c r="Q9" i="164"/>
  <c r="N9" i="164"/>
  <c r="K9" i="164"/>
  <c r="H9" i="164"/>
  <c r="U9" i="164" s="1"/>
  <c r="E9" i="164"/>
  <c r="T8" i="164"/>
  <c r="Q8" i="164"/>
  <c r="N8" i="164"/>
  <c r="K8" i="164"/>
  <c r="U8" i="164" s="1"/>
  <c r="H8" i="164"/>
  <c r="E8" i="164"/>
  <c r="T7" i="164"/>
  <c r="T14" i="164" s="1"/>
  <c r="Q7" i="164"/>
  <c r="Q14" i="164" s="1"/>
  <c r="N7" i="164"/>
  <c r="N14" i="164" s="1"/>
  <c r="L15" i="164" s="1"/>
  <c r="K7" i="164"/>
  <c r="K14" i="164" s="1"/>
  <c r="H7" i="164"/>
  <c r="U7" i="164" s="1"/>
  <c r="U14" i="164" s="1"/>
  <c r="E7" i="164"/>
  <c r="E14" i="164" l="1"/>
  <c r="S14" i="163" l="1"/>
  <c r="R14" i="163"/>
  <c r="P14" i="163"/>
  <c r="O14" i="163"/>
  <c r="M14" i="163"/>
  <c r="L14" i="163"/>
  <c r="J14" i="163"/>
  <c r="I14" i="163"/>
  <c r="G14" i="163"/>
  <c r="F14" i="163"/>
  <c r="D14" i="163"/>
  <c r="C14" i="163"/>
  <c r="B14" i="163"/>
  <c r="T13" i="163"/>
  <c r="Q13" i="163"/>
  <c r="N13" i="163"/>
  <c r="K13" i="163"/>
  <c r="H13" i="163"/>
  <c r="E13" i="163"/>
  <c r="T12" i="163"/>
  <c r="Q12" i="163"/>
  <c r="N12" i="163"/>
  <c r="K12" i="163"/>
  <c r="H12" i="163"/>
  <c r="E12" i="163"/>
  <c r="T11" i="163"/>
  <c r="Q11" i="163"/>
  <c r="N11" i="163"/>
  <c r="K11" i="163"/>
  <c r="H11" i="163"/>
  <c r="E11" i="163"/>
  <c r="T10" i="163"/>
  <c r="Q10" i="163"/>
  <c r="N10" i="163"/>
  <c r="K10" i="163"/>
  <c r="H10" i="163"/>
  <c r="E10" i="163"/>
  <c r="T9" i="163"/>
  <c r="Q9" i="163"/>
  <c r="N9" i="163"/>
  <c r="K9" i="163"/>
  <c r="H9" i="163"/>
  <c r="E9" i="163"/>
  <c r="T8" i="163"/>
  <c r="Q8" i="163"/>
  <c r="N8" i="163"/>
  <c r="K8" i="163"/>
  <c r="H8" i="163"/>
  <c r="E8" i="163"/>
  <c r="T7" i="163"/>
  <c r="Q7" i="163"/>
  <c r="Q14" i="163" s="1"/>
  <c r="N7" i="163"/>
  <c r="N14" i="163" s="1"/>
  <c r="K7" i="163"/>
  <c r="H7" i="163"/>
  <c r="E7" i="163"/>
  <c r="T14" i="163" l="1"/>
  <c r="K14" i="163"/>
  <c r="U7" i="163"/>
  <c r="U8" i="163"/>
  <c r="U9" i="163"/>
  <c r="U10" i="163"/>
  <c r="U11" i="163"/>
  <c r="U12" i="163"/>
  <c r="U13" i="163"/>
  <c r="H14" i="163"/>
  <c r="L15" i="163"/>
  <c r="E14" i="163"/>
  <c r="F15" i="163" l="1"/>
  <c r="U14" i="163"/>
  <c r="C15" i="163"/>
  <c r="B15" i="163"/>
  <c r="D15" i="163"/>
  <c r="E15" i="163" l="1"/>
  <c r="C15" i="167"/>
  <c r="D15" i="167"/>
  <c r="B15" i="167"/>
  <c r="E15" i="167" l="1"/>
</calcChain>
</file>

<file path=xl/sharedStrings.xml><?xml version="1.0" encoding="utf-8"?>
<sst xmlns="http://schemas.openxmlformats.org/spreadsheetml/2006/main" count="635" uniqueCount="78">
  <si>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</si>
  <si>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</si>
  <si>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</si>
  <si>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</si>
  <si>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</si>
  <si>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</si>
  <si>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</si>
  <si>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</si>
  <si>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</si>
  <si>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</si>
  <si>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</si>
  <si>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</si>
  <si>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</si>
  <si>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</si>
  <si>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</si>
  <si>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</si>
  <si>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</si>
  <si>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</si>
  <si>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</si>
  <si>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</si>
  <si>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</si>
  <si>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</si>
  <si>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</si>
  <si>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</si>
  <si>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</si>
  <si>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</si>
  <si>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</si>
  <si>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 xml:space="preserve">※1　自然動態、社会動態及び転居は、前１月分の状況です。
</t>
    <phoneticPr fontId="2"/>
  </si>
  <si>
    <t>日立市の世帯数と常住人口</t>
    <phoneticPr fontId="2"/>
  </si>
  <si>
    <t>(平成31年1月 1日現在）</t>
    <phoneticPr fontId="2"/>
  </si>
  <si>
    <t>月間
増減</t>
    <phoneticPr fontId="2"/>
  </si>
  <si>
    <t xml:space="preserve">※1　自然動態、社会動態及び転居は、前１月分の状況です。
</t>
    <phoneticPr fontId="2"/>
  </si>
  <si>
    <t>(平成31年3月1日現在）</t>
    <phoneticPr fontId="2"/>
  </si>
  <si>
    <t>日立市の世帯数と常住人口</t>
    <phoneticPr fontId="2"/>
  </si>
  <si>
    <t>(平成31年2月1日現在）</t>
    <phoneticPr fontId="2"/>
  </si>
  <si>
    <t>月間
増減</t>
    <phoneticPr fontId="2"/>
  </si>
  <si>
    <t xml:space="preserve">※1　自然動態、社会動態及び転居は、前１月分の状況です。
</t>
    <phoneticPr fontId="2"/>
  </si>
  <si>
    <t>(平成31年4月1日現在）</t>
    <phoneticPr fontId="2"/>
  </si>
  <si>
    <t>(令和元年5月1日現在）</t>
    <rPh sb="1" eb="3">
      <t>レイワ</t>
    </rPh>
    <rPh sb="3" eb="4">
      <t>ガン</t>
    </rPh>
    <phoneticPr fontId="2"/>
  </si>
  <si>
    <t>(令和元年6月1日現在）</t>
    <rPh sb="1" eb="3">
      <t>レイワ</t>
    </rPh>
    <rPh sb="3" eb="4">
      <t>ガン</t>
    </rPh>
    <phoneticPr fontId="2"/>
  </si>
  <si>
    <t>(令和元年7月1日現在）</t>
    <rPh sb="1" eb="3">
      <t>レイワ</t>
    </rPh>
    <rPh sb="3" eb="4">
      <t>ガン</t>
    </rPh>
    <phoneticPr fontId="2"/>
  </si>
  <si>
    <t>(令和元年8月1日現在）</t>
    <rPh sb="1" eb="3">
      <t>レイワ</t>
    </rPh>
    <rPh sb="3" eb="4">
      <t>ガン</t>
    </rPh>
    <phoneticPr fontId="2"/>
  </si>
  <si>
    <t>(令和元年9月1日現在）</t>
    <rPh sb="1" eb="3">
      <t>レイワ</t>
    </rPh>
    <rPh sb="3" eb="4">
      <t>ガン</t>
    </rPh>
    <phoneticPr fontId="2"/>
  </si>
  <si>
    <t>(令和元年10月1日現在）</t>
    <rPh sb="1" eb="3">
      <t>レイワ</t>
    </rPh>
    <rPh sb="3" eb="4">
      <t>ガン</t>
    </rPh>
    <phoneticPr fontId="2"/>
  </si>
  <si>
    <t>(令和元年11月1日現在）</t>
    <rPh sb="1" eb="3">
      <t>レイワ</t>
    </rPh>
    <rPh sb="3" eb="4">
      <t>ガン</t>
    </rPh>
    <phoneticPr fontId="2"/>
  </si>
  <si>
    <t>(令和元年12月1日現在）</t>
    <rPh sb="1" eb="3">
      <t>レイワ</t>
    </rPh>
    <rPh sb="3" eb="4">
      <t>ガン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</si>
  <si>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H31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日～Ｒ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0" eb="51">
      <t>ネン</t>
    </rPh>
    <rPh sb="52" eb="53">
      <t>ガツ</t>
    </rPh>
    <rPh sb="54" eb="55">
      <t>ニチ</t>
    </rPh>
    <rPh sb="55" eb="57">
      <t>ゲンザイ</t>
    </rPh>
    <rPh sb="59" eb="61">
      <t>シュウケイ</t>
    </rPh>
    <rPh sb="63" eb="65">
      <t>スウチ</t>
    </rPh>
    <rPh sb="66" eb="68">
      <t>カクツキ</t>
    </rPh>
    <rPh sb="69" eb="71">
      <t>イドウ</t>
    </rPh>
    <rPh sb="71" eb="72">
      <t>ブン</t>
    </rPh>
    <rPh sb="75" eb="77">
      <t>ケイサイ</t>
    </rPh>
    <phoneticPr fontId="2"/>
  </si>
  <si>
    <t>総計</t>
    <rPh sb="0" eb="2">
      <t>ソウケイ</t>
    </rPh>
    <phoneticPr fontId="2"/>
  </si>
  <si>
    <r>
      <t>12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</si>
  <si>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</si>
  <si>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</si>
  <si>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</si>
  <si>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</si>
  <si>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</si>
  <si>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</si>
  <si>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</si>
  <si>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</si>
  <si>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</si>
  <si>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2</t>
    </r>
    <r>
      <rPr>
        <sz val="11"/>
        <rFont val="ＭＳ 明朝"/>
        <family val="1"/>
        <charset val="128"/>
      </rPr>
      <t>月</t>
    </r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</si>
  <si>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</si>
  <si>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</si>
  <si>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</si>
  <si>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</si>
  <si>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</si>
  <si>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</si>
  <si>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</si>
  <si>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</si>
  <si>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増減計</t>
    <rPh sb="0" eb="2">
      <t>ゾウゲン</t>
    </rPh>
    <rPh sb="2" eb="3">
      <t>ケイ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</si>
  <si>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</si>
  <si>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</si>
  <si>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</si>
  <si>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自然動態</t>
    <rPh sb="0" eb="2">
      <t>シゼン</t>
    </rPh>
    <rPh sb="2" eb="4">
      <t>ドウタイ</t>
    </rPh>
    <phoneticPr fontId="2"/>
  </si>
  <si>
    <t>（単位　人）</t>
    <rPh sb="1" eb="3">
      <t>タンイ</t>
    </rPh>
    <rPh sb="4" eb="5">
      <t>ニン</t>
    </rPh>
    <phoneticPr fontId="2"/>
  </si>
  <si>
    <t>令　和　元　年　　　人　口　動　態</t>
    <rPh sb="0" eb="1">
      <t>レイ</t>
    </rPh>
    <rPh sb="2" eb="3">
      <t>ワ</t>
    </rPh>
    <rPh sb="4" eb="5">
      <t>ガン</t>
    </rPh>
    <phoneticPr fontId="2"/>
  </si>
  <si>
    <t>合計</t>
    <rPh sb="0" eb="2">
      <t>ゴウケイ</t>
    </rPh>
    <phoneticPr fontId="2"/>
  </si>
  <si>
    <r>
      <t>令和元年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2" eb="4">
      <t>ガンネン</t>
    </rPh>
    <phoneticPr fontId="2"/>
  </si>
  <si>
    <t>(令和2年1月 1日現在）</t>
    <rPh sb="1" eb="3">
      <t>レイワ</t>
    </rPh>
    <phoneticPr fontId="2"/>
  </si>
  <si>
    <t xml:space="preserve">※1　自然動態、社会動態及び転居は、前１月分の状況です。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</si>
</sst>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Arial Narrow"/>
      <family val="2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sz val="2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8" fillId="0" borderId="0" xfId="5" applyNumberFormat="1" applyFont="1" applyAlignment="1">
      <alignment vertical="center" wrapText="1"/>
    </xf>
    <xf numFmtId="176" fontId="3" fillId="0" borderId="0" xfId="5" applyNumberFormat="1" applyFont="1" applyAlignment="1">
      <alignment vertical="center"/>
    </xf>
    <xf numFmtId="176" fontId="3" fillId="2" borderId="14" xfId="5" applyNumberFormat="1" applyFont="1" applyFill="1" applyBorder="1" applyAlignment="1">
      <alignment vertical="center"/>
    </xf>
    <xf numFmtId="176" fontId="10" fillId="2" borderId="4" xfId="5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10" fillId="0" borderId="2" xfId="5" applyNumberFormat="1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5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/>
    </xf>
    <xf numFmtId="176" fontId="10" fillId="0" borderId="1" xfId="5" applyNumberFormat="1" applyFont="1" applyBorder="1" applyAlignment="1">
      <alignment horizontal="center" vertical="center"/>
    </xf>
    <xf numFmtId="176" fontId="3" fillId="0" borderId="15" xfId="5" applyNumberFormat="1" applyFont="1" applyBorder="1" applyAlignment="1">
      <alignment horizontal="center" vertical="center" shrinkToFit="1"/>
    </xf>
    <xf numFmtId="176" fontId="10" fillId="0" borderId="1" xfId="5" applyNumberFormat="1" applyFont="1" applyBorder="1" applyAlignment="1">
      <alignment horizontal="center" vertical="center" wrapText="1"/>
    </xf>
    <xf numFmtId="176" fontId="10" fillId="0" borderId="2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vertical="center"/>
    </xf>
    <xf numFmtId="176" fontId="10" fillId="0" borderId="2" xfId="5" applyNumberFormat="1" applyFont="1" applyBorder="1" applyAlignment="1">
      <alignment horizontal="center" vertical="center" shrinkToFit="1"/>
    </xf>
    <xf numFmtId="176" fontId="1" fillId="0" borderId="0" xfId="5" applyNumberFormat="1" applyFont="1" applyAlignment="1">
      <alignment vertical="center"/>
    </xf>
    <xf numFmtId="176" fontId="10" fillId="0" borderId="0" xfId="5" applyNumberFormat="1" applyFont="1" applyAlignment="1">
      <alignment vertical="center"/>
    </xf>
    <xf numFmtId="0" fontId="12" fillId="0" borderId="0" xfId="5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7" xfId="2" applyNumberFormat="1" applyFont="1" applyFill="1" applyBorder="1" applyAlignment="1">
      <alignment vertical="center"/>
    </xf>
    <xf numFmtId="179" fontId="9" fillId="2" borderId="18" xfId="2" applyNumberFormat="1" applyFont="1" applyFill="1" applyBorder="1" applyAlignment="1">
      <alignment vertical="center"/>
    </xf>
    <xf numFmtId="179" fontId="9" fillId="2" borderId="14" xfId="4" applyNumberFormat="1" applyFont="1" applyFill="1" applyBorder="1">
      <alignment vertical="center"/>
    </xf>
    <xf numFmtId="179" fontId="9" fillId="2" borderId="6" xfId="4" applyNumberFormat="1" applyFont="1" applyFill="1" applyBorder="1">
      <alignment vertical="center"/>
    </xf>
    <xf numFmtId="179" fontId="9" fillId="2" borderId="16" xfId="4" applyNumberFormat="1" applyFont="1" applyFill="1" applyBorder="1">
      <alignment vertical="center"/>
    </xf>
    <xf numFmtId="179" fontId="9" fillId="2" borderId="17" xfId="4" applyNumberFormat="1" applyFont="1" applyFill="1" applyBorder="1">
      <alignment vertical="center"/>
    </xf>
    <xf numFmtId="179" fontId="9" fillId="2" borderId="19" xfId="4" applyNumberFormat="1" applyFont="1" applyFill="1" applyBorder="1">
      <alignment vertical="center"/>
    </xf>
    <xf numFmtId="179" fontId="9" fillId="2" borderId="20" xfId="4" applyNumberFormat="1" applyFont="1" applyFill="1" applyBorder="1">
      <alignment vertical="center"/>
    </xf>
    <xf numFmtId="176" fontId="13" fillId="2" borderId="14" xfId="2" applyNumberFormat="1" applyFont="1" applyFill="1" applyBorder="1" applyAlignment="1">
      <alignment horizontal="center" vertical="center"/>
    </xf>
    <xf numFmtId="179" fontId="9" fillId="0" borderId="21" xfId="2" applyNumberFormat="1" applyFont="1" applyFill="1" applyBorder="1" applyAlignment="1">
      <alignment vertical="center"/>
    </xf>
    <xf numFmtId="179" fontId="9" fillId="0" borderId="2" xfId="2" applyNumberFormat="1" applyFont="1" applyFill="1" applyBorder="1" applyAlignment="1">
      <alignment vertical="center"/>
    </xf>
    <xf numFmtId="179" fontId="9" fillId="0" borderId="22" xfId="2" applyNumberFormat="1" applyFont="1" applyFill="1" applyBorder="1" applyAlignment="1">
      <alignment vertical="center"/>
    </xf>
    <xf numFmtId="179" fontId="9" fillId="0" borderId="23" xfId="4" applyNumberFormat="1" applyFont="1" applyBorder="1">
      <alignment vertical="center"/>
    </xf>
    <xf numFmtId="179" fontId="9" fillId="0" borderId="24" xfId="4" applyNumberFormat="1" applyFont="1" applyBorder="1">
      <alignment vertical="center"/>
    </xf>
    <xf numFmtId="179" fontId="9" fillId="0" borderId="25" xfId="4" applyNumberFormat="1" applyFont="1" applyBorder="1">
      <alignment vertical="center"/>
    </xf>
    <xf numFmtId="179" fontId="9" fillId="0" borderId="1" xfId="4" applyNumberFormat="1" applyFont="1" applyBorder="1">
      <alignment vertical="center"/>
    </xf>
    <xf numFmtId="179" fontId="9" fillId="0" borderId="26" xfId="4" applyNumberFormat="1" applyFont="1" applyBorder="1">
      <alignment vertical="center"/>
    </xf>
    <xf numFmtId="179" fontId="9" fillId="0" borderId="27" xfId="4" applyNumberFormat="1" applyFont="1" applyBorder="1">
      <alignment vertical="center"/>
    </xf>
    <xf numFmtId="179" fontId="9" fillId="0" borderId="28" xfId="4" applyNumberFormat="1" applyFont="1" applyBorder="1">
      <alignment vertical="center"/>
    </xf>
    <xf numFmtId="176" fontId="13" fillId="0" borderId="2" xfId="2" applyNumberFormat="1" applyFont="1" applyBorder="1" applyAlignment="1">
      <alignment horizontal="center" vertical="center"/>
    </xf>
    <xf numFmtId="179" fontId="9" fillId="0" borderId="28" xfId="2" applyNumberFormat="1" applyFont="1" applyFill="1" applyBorder="1" applyAlignment="1">
      <alignment vertical="center"/>
    </xf>
    <xf numFmtId="179" fontId="9" fillId="0" borderId="1" xfId="2" applyNumberFormat="1" applyFont="1" applyFill="1" applyBorder="1" applyAlignment="1">
      <alignment vertical="center"/>
    </xf>
    <xf numFmtId="179" fontId="9" fillId="0" borderId="29" xfId="4" applyNumberFormat="1" applyFont="1" applyBorder="1">
      <alignment vertical="center"/>
    </xf>
    <xf numFmtId="176" fontId="13" fillId="0" borderId="1" xfId="2" applyNumberFormat="1" applyFont="1" applyBorder="1" applyAlignment="1">
      <alignment horizontal="center" vertical="center"/>
    </xf>
    <xf numFmtId="176" fontId="13" fillId="0" borderId="28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176" fontId="13" fillId="0" borderId="23" xfId="2" applyNumberFormat="1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center" vertical="center"/>
    </xf>
    <xf numFmtId="176" fontId="9" fillId="0" borderId="30" xfId="2" applyNumberFormat="1" applyFont="1" applyBorder="1" applyAlignment="1">
      <alignment horizontal="center" vertical="center"/>
    </xf>
    <xf numFmtId="176" fontId="9" fillId="0" borderId="1" xfId="2" applyNumberFormat="1" applyFont="1" applyBorder="1" applyAlignment="1">
      <alignment horizontal="center" vertical="center"/>
    </xf>
    <xf numFmtId="176" fontId="13" fillId="0" borderId="31" xfId="2" applyNumberFormat="1" applyFont="1" applyBorder="1" applyAlignment="1">
      <alignment horizontal="center" vertical="center"/>
    </xf>
    <xf numFmtId="176" fontId="13" fillId="0" borderId="11" xfId="2" applyNumberFormat="1" applyFont="1" applyBorder="1" applyAlignment="1">
      <alignment horizontal="center" vertical="center"/>
    </xf>
    <xf numFmtId="176" fontId="13" fillId="0" borderId="32" xfId="2" applyNumberFormat="1" applyFont="1" applyBorder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center" vertical="center"/>
    </xf>
    <xf numFmtId="176" fontId="13" fillId="0" borderId="21" xfId="2" applyNumberFormat="1" applyFont="1" applyBorder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176" fontId="13" fillId="0" borderId="33" xfId="2" applyNumberFormat="1" applyFont="1" applyBorder="1" applyAlignment="1">
      <alignment horizontal="center" vertical="center"/>
    </xf>
    <xf numFmtId="176" fontId="13" fillId="0" borderId="34" xfId="2" applyNumberFormat="1" applyFont="1" applyBorder="1" applyAlignment="1">
      <alignment horizontal="center" vertical="center"/>
    </xf>
    <xf numFmtId="176" fontId="13" fillId="0" borderId="35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37" xfId="2" applyNumberFormat="1" applyFont="1" applyBorder="1" applyAlignment="1">
      <alignment horizontal="center" vertical="center"/>
    </xf>
    <xf numFmtId="176" fontId="13" fillId="0" borderId="38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right" vertical="center"/>
    </xf>
    <xf numFmtId="176" fontId="9" fillId="0" borderId="0" xfId="2" applyNumberFormat="1" applyFont="1" applyAlignment="1">
      <alignment horizontal="left" vertical="center"/>
    </xf>
    <xf numFmtId="176" fontId="14" fillId="0" borderId="0" xfId="2" applyNumberFormat="1" applyFont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workbookViewId="0">
      <selection activeCell="J24" sqref="J24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6.5" x14ac:dyDescent="0.15">
      <c r="A2" s="70"/>
      <c r="B2" s="7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9" t="s">
        <v>72</v>
      </c>
    </row>
    <row r="3" spans="1:16" ht="24.75" customHeight="1" x14ac:dyDescent="0.15">
      <c r="A3" s="68"/>
      <c r="B3" s="63" t="s">
        <v>71</v>
      </c>
      <c r="C3" s="62"/>
      <c r="D3" s="62"/>
      <c r="E3" s="67"/>
      <c r="F3" s="67"/>
      <c r="G3" s="67"/>
      <c r="H3" s="66" t="s">
        <v>70</v>
      </c>
      <c r="I3" s="63" t="s">
        <v>69</v>
      </c>
      <c r="J3" s="62"/>
      <c r="K3" s="62"/>
      <c r="L3" s="67"/>
      <c r="M3" s="67"/>
      <c r="N3" s="67"/>
      <c r="O3" s="66" t="s">
        <v>68</v>
      </c>
      <c r="P3" s="65" t="s">
        <v>67</v>
      </c>
    </row>
    <row r="4" spans="1:16" ht="24.75" customHeight="1" x14ac:dyDescent="0.15">
      <c r="A4" s="64"/>
      <c r="B4" s="63" t="s">
        <v>66</v>
      </c>
      <c r="C4" s="62"/>
      <c r="D4" s="62"/>
      <c r="E4" s="63" t="s">
        <v>65</v>
      </c>
      <c r="F4" s="62"/>
      <c r="G4" s="62"/>
      <c r="H4" s="61"/>
      <c r="I4" s="63" t="s">
        <v>64</v>
      </c>
      <c r="J4" s="62"/>
      <c r="K4" s="62"/>
      <c r="L4" s="63" t="s">
        <v>63</v>
      </c>
      <c r="M4" s="62"/>
      <c r="N4" s="62"/>
      <c r="O4" s="61"/>
      <c r="P4" s="57"/>
    </row>
    <row r="5" spans="1:16" ht="24.75" customHeight="1" x14ac:dyDescent="0.15">
      <c r="A5" s="60"/>
      <c r="B5" s="59" t="s">
        <v>62</v>
      </c>
      <c r="C5" s="59" t="s">
        <v>61</v>
      </c>
      <c r="D5" s="59" t="s">
        <v>60</v>
      </c>
      <c r="E5" s="59" t="s">
        <v>62</v>
      </c>
      <c r="F5" s="59" t="s">
        <v>61</v>
      </c>
      <c r="G5" s="59" t="s">
        <v>60</v>
      </c>
      <c r="H5" s="58"/>
      <c r="I5" s="59" t="s">
        <v>62</v>
      </c>
      <c r="J5" s="59" t="s">
        <v>61</v>
      </c>
      <c r="K5" s="59" t="s">
        <v>60</v>
      </c>
      <c r="L5" s="59" t="s">
        <v>62</v>
      </c>
      <c r="M5" s="59" t="s">
        <v>61</v>
      </c>
      <c r="N5" s="59" t="s">
        <v>60</v>
      </c>
      <c r="O5" s="58"/>
      <c r="P5" s="57"/>
    </row>
    <row r="6" spans="1:16" s="52" customFormat="1" ht="24.75" customHeight="1" x14ac:dyDescent="0.15">
      <c r="A6" s="56" t="s">
        <v>59</v>
      </c>
      <c r="B6" s="54">
        <v>37</v>
      </c>
      <c r="C6" s="54">
        <v>44</v>
      </c>
      <c r="D6" s="23">
        <v>81</v>
      </c>
      <c r="E6" s="54">
        <v>126</v>
      </c>
      <c r="F6" s="54">
        <v>110</v>
      </c>
      <c r="G6" s="23">
        <v>236</v>
      </c>
      <c r="H6" s="53">
        <v>-155</v>
      </c>
      <c r="I6" s="23">
        <v>164</v>
      </c>
      <c r="J6" s="23">
        <v>97</v>
      </c>
      <c r="K6" s="23">
        <v>261</v>
      </c>
      <c r="L6" s="23">
        <v>198</v>
      </c>
      <c r="M6" s="23">
        <v>121</v>
      </c>
      <c r="N6" s="23">
        <v>319</v>
      </c>
      <c r="O6" s="53">
        <v>-58</v>
      </c>
      <c r="P6" s="53">
        <v>-213</v>
      </c>
    </row>
    <row r="7" spans="1:16" s="52" customFormat="1" ht="24.75" customHeight="1" x14ac:dyDescent="0.15">
      <c r="A7" s="56" t="s">
        <v>58</v>
      </c>
      <c r="B7" s="54">
        <v>52</v>
      </c>
      <c r="C7" s="54">
        <v>26</v>
      </c>
      <c r="D7" s="23">
        <v>78</v>
      </c>
      <c r="E7" s="54">
        <v>100</v>
      </c>
      <c r="F7" s="54">
        <v>84</v>
      </c>
      <c r="G7" s="23">
        <v>184</v>
      </c>
      <c r="H7" s="53">
        <v>-106</v>
      </c>
      <c r="I7" s="23">
        <v>121</v>
      </c>
      <c r="J7" s="23">
        <v>112</v>
      </c>
      <c r="K7" s="23">
        <v>233</v>
      </c>
      <c r="L7" s="23">
        <v>277</v>
      </c>
      <c r="M7" s="23">
        <v>164</v>
      </c>
      <c r="N7" s="23">
        <v>441</v>
      </c>
      <c r="O7" s="53">
        <v>-208</v>
      </c>
      <c r="P7" s="53">
        <v>-314</v>
      </c>
    </row>
    <row r="8" spans="1:16" s="52" customFormat="1" ht="24.75" customHeight="1" x14ac:dyDescent="0.15">
      <c r="A8" s="56" t="s">
        <v>57</v>
      </c>
      <c r="B8" s="54">
        <v>33</v>
      </c>
      <c r="C8" s="54">
        <v>40</v>
      </c>
      <c r="D8" s="23">
        <v>73</v>
      </c>
      <c r="E8" s="54">
        <v>89</v>
      </c>
      <c r="F8" s="54">
        <v>89</v>
      </c>
      <c r="G8" s="23">
        <v>178</v>
      </c>
      <c r="H8" s="53">
        <v>-105</v>
      </c>
      <c r="I8" s="23">
        <v>572</v>
      </c>
      <c r="J8" s="23">
        <v>342</v>
      </c>
      <c r="K8" s="23">
        <v>914</v>
      </c>
      <c r="L8" s="23">
        <v>790</v>
      </c>
      <c r="M8" s="23">
        <v>574</v>
      </c>
      <c r="N8" s="23">
        <v>1364</v>
      </c>
      <c r="O8" s="53">
        <v>-450</v>
      </c>
      <c r="P8" s="53">
        <v>-555</v>
      </c>
    </row>
    <row r="9" spans="1:16" s="52" customFormat="1" ht="24.75" customHeight="1" x14ac:dyDescent="0.15">
      <c r="A9" s="56" t="s">
        <v>56</v>
      </c>
      <c r="B9" s="54">
        <v>40</v>
      </c>
      <c r="C9" s="54">
        <v>40</v>
      </c>
      <c r="D9" s="23">
        <v>80</v>
      </c>
      <c r="E9" s="54">
        <v>98</v>
      </c>
      <c r="F9" s="54">
        <v>69</v>
      </c>
      <c r="G9" s="23">
        <v>167</v>
      </c>
      <c r="H9" s="53">
        <v>-87</v>
      </c>
      <c r="I9" s="23">
        <v>443</v>
      </c>
      <c r="J9" s="23">
        <v>227</v>
      </c>
      <c r="K9" s="23">
        <v>670</v>
      </c>
      <c r="L9" s="23">
        <v>440</v>
      </c>
      <c r="M9" s="23">
        <v>298</v>
      </c>
      <c r="N9" s="23">
        <v>738</v>
      </c>
      <c r="O9" s="53">
        <v>-68</v>
      </c>
      <c r="P9" s="53">
        <v>-155</v>
      </c>
    </row>
    <row r="10" spans="1:16" s="52" customFormat="1" ht="24.75" customHeight="1" x14ac:dyDescent="0.15">
      <c r="A10" s="56" t="s">
        <v>55</v>
      </c>
      <c r="B10" s="54">
        <v>42</v>
      </c>
      <c r="C10" s="54">
        <v>57</v>
      </c>
      <c r="D10" s="23">
        <v>99</v>
      </c>
      <c r="E10" s="54">
        <v>106</v>
      </c>
      <c r="F10" s="54">
        <v>86</v>
      </c>
      <c r="G10" s="23">
        <v>192</v>
      </c>
      <c r="H10" s="53">
        <v>-93</v>
      </c>
      <c r="I10" s="23">
        <v>184</v>
      </c>
      <c r="J10" s="23">
        <v>128</v>
      </c>
      <c r="K10" s="23">
        <v>312</v>
      </c>
      <c r="L10" s="23">
        <v>224</v>
      </c>
      <c r="M10" s="23">
        <v>141</v>
      </c>
      <c r="N10" s="23">
        <v>365</v>
      </c>
      <c r="O10" s="53">
        <v>-53</v>
      </c>
      <c r="P10" s="53">
        <v>-146</v>
      </c>
    </row>
    <row r="11" spans="1:16" s="52" customFormat="1" ht="24.75" customHeight="1" x14ac:dyDescent="0.15">
      <c r="A11" s="56" t="s">
        <v>54</v>
      </c>
      <c r="B11" s="54">
        <v>40</v>
      </c>
      <c r="C11" s="54">
        <v>34</v>
      </c>
      <c r="D11" s="23">
        <v>74</v>
      </c>
      <c r="E11" s="54">
        <v>73</v>
      </c>
      <c r="F11" s="54">
        <v>75</v>
      </c>
      <c r="G11" s="23">
        <v>148</v>
      </c>
      <c r="H11" s="53">
        <v>-74</v>
      </c>
      <c r="I11" s="23">
        <v>196</v>
      </c>
      <c r="J11" s="23">
        <v>132</v>
      </c>
      <c r="K11" s="23">
        <v>328</v>
      </c>
      <c r="L11" s="23">
        <v>275</v>
      </c>
      <c r="M11" s="23">
        <v>140</v>
      </c>
      <c r="N11" s="23">
        <v>415</v>
      </c>
      <c r="O11" s="53">
        <v>-87</v>
      </c>
      <c r="P11" s="53">
        <v>-161</v>
      </c>
    </row>
    <row r="12" spans="1:16" s="52" customFormat="1" ht="24.75" customHeight="1" x14ac:dyDescent="0.15">
      <c r="A12" s="56" t="s">
        <v>53</v>
      </c>
      <c r="B12" s="54">
        <v>29</v>
      </c>
      <c r="C12" s="54">
        <v>40</v>
      </c>
      <c r="D12" s="23">
        <v>69</v>
      </c>
      <c r="E12" s="54">
        <v>82</v>
      </c>
      <c r="F12" s="54">
        <v>95</v>
      </c>
      <c r="G12" s="23">
        <v>177</v>
      </c>
      <c r="H12" s="53">
        <v>-108</v>
      </c>
      <c r="I12" s="23">
        <v>166</v>
      </c>
      <c r="J12" s="23">
        <v>148</v>
      </c>
      <c r="K12" s="23">
        <v>314</v>
      </c>
      <c r="L12" s="23">
        <v>191</v>
      </c>
      <c r="M12" s="23">
        <v>141</v>
      </c>
      <c r="N12" s="23">
        <v>332</v>
      </c>
      <c r="O12" s="53">
        <v>-18</v>
      </c>
      <c r="P12" s="53">
        <v>-126</v>
      </c>
    </row>
    <row r="13" spans="1:16" s="52" customFormat="1" ht="24.75" customHeight="1" x14ac:dyDescent="0.15">
      <c r="A13" s="56" t="s">
        <v>52</v>
      </c>
      <c r="B13" s="54">
        <v>34</v>
      </c>
      <c r="C13" s="54">
        <v>33</v>
      </c>
      <c r="D13" s="23">
        <v>67</v>
      </c>
      <c r="E13" s="54">
        <v>94</v>
      </c>
      <c r="F13" s="54">
        <v>81</v>
      </c>
      <c r="G13" s="23">
        <v>175</v>
      </c>
      <c r="H13" s="53">
        <v>-108</v>
      </c>
      <c r="I13" s="23">
        <v>165</v>
      </c>
      <c r="J13" s="23">
        <v>104</v>
      </c>
      <c r="K13" s="23">
        <v>269</v>
      </c>
      <c r="L13" s="23">
        <v>271</v>
      </c>
      <c r="M13" s="23">
        <v>167</v>
      </c>
      <c r="N13" s="23">
        <v>438</v>
      </c>
      <c r="O13" s="53">
        <v>-169</v>
      </c>
      <c r="P13" s="53">
        <v>-277</v>
      </c>
    </row>
    <row r="14" spans="1:16" s="52" customFormat="1" ht="24.75" customHeight="1" x14ac:dyDescent="0.15">
      <c r="A14" s="56" t="s">
        <v>51</v>
      </c>
      <c r="B14" s="54">
        <v>46</v>
      </c>
      <c r="C14" s="54">
        <v>22</v>
      </c>
      <c r="D14" s="23">
        <v>68</v>
      </c>
      <c r="E14" s="54">
        <v>89</v>
      </c>
      <c r="F14" s="54">
        <v>84</v>
      </c>
      <c r="G14" s="23">
        <v>173</v>
      </c>
      <c r="H14" s="53">
        <v>-105</v>
      </c>
      <c r="I14" s="23">
        <v>173</v>
      </c>
      <c r="J14" s="23">
        <v>146</v>
      </c>
      <c r="K14" s="23">
        <v>319</v>
      </c>
      <c r="L14" s="23">
        <v>199</v>
      </c>
      <c r="M14" s="23">
        <v>169</v>
      </c>
      <c r="N14" s="23">
        <v>368</v>
      </c>
      <c r="O14" s="53">
        <v>-49</v>
      </c>
      <c r="P14" s="53">
        <v>-154</v>
      </c>
    </row>
    <row r="15" spans="1:16" s="52" customFormat="1" ht="24.75" customHeight="1" x14ac:dyDescent="0.15">
      <c r="A15" s="56" t="s">
        <v>50</v>
      </c>
      <c r="B15" s="54">
        <v>44</v>
      </c>
      <c r="C15" s="54">
        <v>34</v>
      </c>
      <c r="D15" s="23">
        <v>78</v>
      </c>
      <c r="E15" s="54">
        <v>79</v>
      </c>
      <c r="F15" s="54">
        <v>76</v>
      </c>
      <c r="G15" s="23">
        <v>155</v>
      </c>
      <c r="H15" s="53">
        <v>-77</v>
      </c>
      <c r="I15" s="23">
        <v>201</v>
      </c>
      <c r="J15" s="23">
        <v>140</v>
      </c>
      <c r="K15" s="23">
        <v>341</v>
      </c>
      <c r="L15" s="23">
        <v>273</v>
      </c>
      <c r="M15" s="23">
        <v>149</v>
      </c>
      <c r="N15" s="23">
        <v>422</v>
      </c>
      <c r="O15" s="53">
        <v>-81</v>
      </c>
      <c r="P15" s="53">
        <v>-158</v>
      </c>
    </row>
    <row r="16" spans="1:16" s="52" customFormat="1" ht="24.75" customHeight="1" x14ac:dyDescent="0.15">
      <c r="A16" s="56" t="s">
        <v>49</v>
      </c>
      <c r="B16" s="54">
        <v>43</v>
      </c>
      <c r="C16" s="54">
        <v>29</v>
      </c>
      <c r="D16" s="23">
        <v>72</v>
      </c>
      <c r="E16" s="54">
        <v>88</v>
      </c>
      <c r="F16" s="54">
        <v>81</v>
      </c>
      <c r="G16" s="23">
        <v>169</v>
      </c>
      <c r="H16" s="53">
        <v>-97</v>
      </c>
      <c r="I16" s="23">
        <v>181</v>
      </c>
      <c r="J16" s="23">
        <v>136</v>
      </c>
      <c r="K16" s="23">
        <v>317</v>
      </c>
      <c r="L16" s="23">
        <v>209</v>
      </c>
      <c r="M16" s="23">
        <v>129</v>
      </c>
      <c r="N16" s="23">
        <v>338</v>
      </c>
      <c r="O16" s="53">
        <v>-21</v>
      </c>
      <c r="P16" s="53">
        <v>-118</v>
      </c>
    </row>
    <row r="17" spans="1:16" s="52" customFormat="1" ht="24.75" customHeight="1" thickBot="1" x14ac:dyDescent="0.2">
      <c r="A17" s="55" t="s">
        <v>48</v>
      </c>
      <c r="B17" s="54">
        <v>38</v>
      </c>
      <c r="C17" s="54">
        <v>32</v>
      </c>
      <c r="D17" s="23">
        <v>70</v>
      </c>
      <c r="E17" s="54">
        <v>90</v>
      </c>
      <c r="F17" s="54">
        <v>76</v>
      </c>
      <c r="G17" s="23">
        <v>166</v>
      </c>
      <c r="H17" s="53">
        <v>-96</v>
      </c>
      <c r="I17" s="23">
        <v>161</v>
      </c>
      <c r="J17" s="23">
        <v>123</v>
      </c>
      <c r="K17" s="23">
        <v>284</v>
      </c>
      <c r="L17" s="23">
        <v>213</v>
      </c>
      <c r="M17" s="23">
        <v>133</v>
      </c>
      <c r="N17" s="23">
        <v>346</v>
      </c>
      <c r="O17" s="53">
        <v>-62</v>
      </c>
      <c r="P17" s="53">
        <v>-158</v>
      </c>
    </row>
    <row r="18" spans="1:16" ht="24.75" customHeight="1" thickTop="1" x14ac:dyDescent="0.15">
      <c r="A18" s="51" t="s">
        <v>47</v>
      </c>
      <c r="B18" s="50">
        <v>478</v>
      </c>
      <c r="C18" s="50">
        <v>431</v>
      </c>
      <c r="D18" s="50">
        <v>909</v>
      </c>
      <c r="E18" s="50">
        <v>1114</v>
      </c>
      <c r="F18" s="50">
        <v>1006</v>
      </c>
      <c r="G18" s="50">
        <v>2120</v>
      </c>
      <c r="H18" s="50">
        <v>-1211</v>
      </c>
      <c r="I18" s="50">
        <v>2727</v>
      </c>
      <c r="J18" s="50">
        <v>1835</v>
      </c>
      <c r="K18" s="50">
        <v>4562</v>
      </c>
      <c r="L18" s="50">
        <v>3560</v>
      </c>
      <c r="M18" s="50">
        <v>2326</v>
      </c>
      <c r="N18" s="50">
        <v>5886</v>
      </c>
      <c r="O18" s="50">
        <v>-1324</v>
      </c>
      <c r="P18" s="50">
        <v>-2535</v>
      </c>
    </row>
    <row r="19" spans="1:16" ht="16.5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x14ac:dyDescent="0.15">
      <c r="A20" s="48" t="s">
        <v>46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x14ac:dyDescent="0.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</sheetData>
  <mergeCells count="12">
    <mergeCell ref="E4:G4"/>
    <mergeCell ref="I4:K4"/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Y11" sqref="Y1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39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47"/>
    </row>
    <row r="7" spans="1:21" ht="36.75" customHeight="1" x14ac:dyDescent="0.15">
      <c r="A7" s="31" t="s">
        <v>13</v>
      </c>
      <c r="B7" s="5">
        <v>21034</v>
      </c>
      <c r="C7" s="5">
        <v>22097</v>
      </c>
      <c r="D7" s="5">
        <v>21513</v>
      </c>
      <c r="E7" s="5">
        <f t="shared" ref="E7:E13" si="0">SUM(C7:D7)</f>
        <v>43610</v>
      </c>
      <c r="F7" s="6">
        <v>6</v>
      </c>
      <c r="G7" s="6">
        <v>15</v>
      </c>
      <c r="H7" s="6">
        <f t="shared" ref="H7:H14" si="1">SUM(F7+G7)</f>
        <v>21</v>
      </c>
      <c r="I7" s="6">
        <v>26</v>
      </c>
      <c r="J7" s="6">
        <v>18</v>
      </c>
      <c r="K7" s="6">
        <f t="shared" ref="K7:K13" si="2">SUM(I7+J7)</f>
        <v>44</v>
      </c>
      <c r="L7" s="6">
        <v>54</v>
      </c>
      <c r="M7" s="6">
        <v>32</v>
      </c>
      <c r="N7" s="6">
        <f t="shared" ref="N7:N13" si="3">SUM(L7+M7)</f>
        <v>86</v>
      </c>
      <c r="O7" s="6">
        <v>63</v>
      </c>
      <c r="P7" s="6">
        <v>30</v>
      </c>
      <c r="Q7" s="6">
        <f t="shared" ref="Q7:Q13" si="4">SUM(O7+P7)</f>
        <v>93</v>
      </c>
      <c r="R7" s="7">
        <v>-7</v>
      </c>
      <c r="S7" s="7">
        <v>-7</v>
      </c>
      <c r="T7" s="7">
        <f>SUM(R7+S7)</f>
        <v>-14</v>
      </c>
      <c r="U7" s="8">
        <f>H7-K7+N7-Q7+T7</f>
        <v>-44</v>
      </c>
    </row>
    <row r="8" spans="1:21" ht="36.75" customHeight="1" x14ac:dyDescent="0.15">
      <c r="A8" s="31" t="s">
        <v>25</v>
      </c>
      <c r="B8" s="5">
        <v>28149</v>
      </c>
      <c r="C8" s="5">
        <v>31392</v>
      </c>
      <c r="D8" s="5">
        <v>31119</v>
      </c>
      <c r="E8" s="5">
        <f t="shared" si="0"/>
        <v>62511</v>
      </c>
      <c r="F8" s="6">
        <v>23</v>
      </c>
      <c r="G8" s="6">
        <v>24</v>
      </c>
      <c r="H8" s="6">
        <f t="shared" si="1"/>
        <v>47</v>
      </c>
      <c r="I8" s="6">
        <v>42</v>
      </c>
      <c r="J8" s="6">
        <v>28</v>
      </c>
      <c r="K8" s="6">
        <f t="shared" si="2"/>
        <v>70</v>
      </c>
      <c r="L8" s="6">
        <v>62</v>
      </c>
      <c r="M8" s="6">
        <v>46</v>
      </c>
      <c r="N8" s="6">
        <f t="shared" si="3"/>
        <v>108</v>
      </c>
      <c r="O8" s="6">
        <v>84</v>
      </c>
      <c r="P8" s="6">
        <v>59</v>
      </c>
      <c r="Q8" s="6">
        <f t="shared" si="4"/>
        <v>143</v>
      </c>
      <c r="R8" s="7">
        <v>8</v>
      </c>
      <c r="S8" s="7">
        <v>12</v>
      </c>
      <c r="T8" s="7">
        <f t="shared" ref="T8:T9" si="5">SUM(R8+S8)</f>
        <v>20</v>
      </c>
      <c r="U8" s="8">
        <f>H8-K8+N8-Q8+T8</f>
        <v>-38</v>
      </c>
    </row>
    <row r="9" spans="1:21" ht="36.75" customHeight="1" x14ac:dyDescent="0.15">
      <c r="A9" s="31" t="s">
        <v>14</v>
      </c>
      <c r="B9" s="5">
        <v>10602</v>
      </c>
      <c r="C9" s="5">
        <v>11914</v>
      </c>
      <c r="D9" s="5">
        <v>11795</v>
      </c>
      <c r="E9" s="5">
        <f t="shared" si="0"/>
        <v>23709</v>
      </c>
      <c r="F9" s="6">
        <v>6</v>
      </c>
      <c r="G9" s="6">
        <v>4</v>
      </c>
      <c r="H9" s="6">
        <f t="shared" si="1"/>
        <v>10</v>
      </c>
      <c r="I9" s="6">
        <v>15</v>
      </c>
      <c r="J9" s="6">
        <v>14</v>
      </c>
      <c r="K9" s="6">
        <f t="shared" si="2"/>
        <v>29</v>
      </c>
      <c r="L9" s="6">
        <v>43</v>
      </c>
      <c r="M9" s="6">
        <v>15</v>
      </c>
      <c r="N9" s="6">
        <f t="shared" si="3"/>
        <v>58</v>
      </c>
      <c r="O9" s="6">
        <v>25</v>
      </c>
      <c r="P9" s="6">
        <v>19</v>
      </c>
      <c r="Q9" s="6">
        <f t="shared" si="4"/>
        <v>44</v>
      </c>
      <c r="R9" s="7">
        <v>5</v>
      </c>
      <c r="S9" s="7">
        <v>4</v>
      </c>
      <c r="T9" s="7">
        <f t="shared" si="5"/>
        <v>9</v>
      </c>
      <c r="U9" s="8">
        <f t="shared" ref="U9:U13" si="6">H9-K9+N9-Q9+T9</f>
        <v>4</v>
      </c>
    </row>
    <row r="10" spans="1:21" ht="36.75" customHeight="1" x14ac:dyDescent="0.15">
      <c r="A10" s="31" t="s">
        <v>15</v>
      </c>
      <c r="B10" s="5">
        <v>9499</v>
      </c>
      <c r="C10" s="5">
        <v>11128</v>
      </c>
      <c r="D10" s="5">
        <v>11790</v>
      </c>
      <c r="E10" s="5">
        <f t="shared" si="0"/>
        <v>22918</v>
      </c>
      <c r="F10" s="6">
        <v>3</v>
      </c>
      <c r="G10" s="6">
        <v>9</v>
      </c>
      <c r="H10" s="6">
        <f t="shared" si="1"/>
        <v>12</v>
      </c>
      <c r="I10" s="6">
        <v>12</v>
      </c>
      <c r="J10" s="6">
        <v>15</v>
      </c>
      <c r="K10" s="6">
        <f t="shared" si="2"/>
        <v>27</v>
      </c>
      <c r="L10" s="6">
        <v>11</v>
      </c>
      <c r="M10" s="6">
        <v>14</v>
      </c>
      <c r="N10" s="6">
        <f t="shared" si="3"/>
        <v>25</v>
      </c>
      <c r="O10" s="6">
        <v>25</v>
      </c>
      <c r="P10" s="6">
        <v>13</v>
      </c>
      <c r="Q10" s="6">
        <f t="shared" si="4"/>
        <v>38</v>
      </c>
      <c r="R10" s="7">
        <v>-7</v>
      </c>
      <c r="S10" s="7">
        <v>-12</v>
      </c>
      <c r="T10" s="7">
        <f>SUM(R10+S10)</f>
        <v>-19</v>
      </c>
      <c r="U10" s="8">
        <f t="shared" si="6"/>
        <v>-47</v>
      </c>
    </row>
    <row r="11" spans="1:21" ht="36.75" customHeight="1" x14ac:dyDescent="0.15">
      <c r="A11" s="31" t="s">
        <v>16</v>
      </c>
      <c r="B11" s="5">
        <v>3653</v>
      </c>
      <c r="C11" s="5">
        <v>4587</v>
      </c>
      <c r="D11" s="5">
        <v>4823</v>
      </c>
      <c r="E11" s="5">
        <f t="shared" si="0"/>
        <v>9410</v>
      </c>
      <c r="F11" s="6">
        <v>0</v>
      </c>
      <c r="G11" s="6">
        <v>1</v>
      </c>
      <c r="H11" s="6">
        <f t="shared" si="1"/>
        <v>1</v>
      </c>
      <c r="I11" s="6">
        <v>1</v>
      </c>
      <c r="J11" s="6">
        <v>4</v>
      </c>
      <c r="K11" s="6">
        <f t="shared" si="2"/>
        <v>5</v>
      </c>
      <c r="L11" s="6">
        <v>2</v>
      </c>
      <c r="M11" s="6">
        <v>5</v>
      </c>
      <c r="N11" s="6">
        <f t="shared" si="3"/>
        <v>7</v>
      </c>
      <c r="O11" s="6">
        <v>13</v>
      </c>
      <c r="P11" s="6">
        <v>13</v>
      </c>
      <c r="Q11" s="6">
        <f t="shared" si="4"/>
        <v>26</v>
      </c>
      <c r="R11" s="7">
        <v>-3</v>
      </c>
      <c r="S11" s="7">
        <v>-2</v>
      </c>
      <c r="T11" s="7">
        <f>SUM(R11+S11)</f>
        <v>-5</v>
      </c>
      <c r="U11" s="8">
        <f t="shared" si="6"/>
        <v>-28</v>
      </c>
    </row>
    <row r="12" spans="1:21" ht="36.75" customHeight="1" x14ac:dyDescent="0.15">
      <c r="A12" s="31" t="s">
        <v>17</v>
      </c>
      <c r="B12" s="5">
        <v>470</v>
      </c>
      <c r="C12" s="5">
        <v>546</v>
      </c>
      <c r="D12" s="5">
        <v>578</v>
      </c>
      <c r="E12" s="5">
        <f t="shared" si="0"/>
        <v>1124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0</v>
      </c>
      <c r="K12" s="6">
        <f t="shared" si="2"/>
        <v>3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0</v>
      </c>
      <c r="Q12" s="6">
        <f t="shared" si="4"/>
        <v>0</v>
      </c>
      <c r="R12" s="7">
        <v>1</v>
      </c>
      <c r="S12" s="7">
        <v>-1</v>
      </c>
      <c r="T12" s="7">
        <f>SUM(R12+S12)</f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5126</v>
      </c>
      <c r="C13" s="11">
        <v>6594</v>
      </c>
      <c r="D13" s="11">
        <v>6911</v>
      </c>
      <c r="E13" s="5">
        <f t="shared" si="0"/>
        <v>13505</v>
      </c>
      <c r="F13" s="12">
        <v>4</v>
      </c>
      <c r="G13" s="12">
        <v>4</v>
      </c>
      <c r="H13" s="12">
        <f t="shared" si="1"/>
        <v>8</v>
      </c>
      <c r="I13" s="12">
        <v>7</v>
      </c>
      <c r="J13" s="12">
        <v>7</v>
      </c>
      <c r="K13" s="12">
        <f t="shared" si="2"/>
        <v>14</v>
      </c>
      <c r="L13" s="12">
        <v>12</v>
      </c>
      <c r="M13" s="12">
        <v>15</v>
      </c>
      <c r="N13" s="12">
        <f t="shared" si="3"/>
        <v>27</v>
      </c>
      <c r="O13" s="12">
        <v>14</v>
      </c>
      <c r="P13" s="12">
        <v>7</v>
      </c>
      <c r="Q13" s="12">
        <f t="shared" si="4"/>
        <v>21</v>
      </c>
      <c r="R13" s="13">
        <v>3</v>
      </c>
      <c r="S13" s="13">
        <v>6</v>
      </c>
      <c r="T13" s="7">
        <f t="shared" ref="T13" si="7">SUM(R13+S13)</f>
        <v>9</v>
      </c>
      <c r="U13" s="8">
        <f t="shared" si="6"/>
        <v>9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78533</v>
      </c>
      <c r="C14" s="24">
        <f>SUM(C7:C13)</f>
        <v>88258</v>
      </c>
      <c r="D14" s="24">
        <f>SUM(D7:D13)</f>
        <v>88529</v>
      </c>
      <c r="E14" s="20">
        <f>C14+D14</f>
        <v>176787</v>
      </c>
      <c r="F14" s="20">
        <f>SUM(F7:F13)</f>
        <v>42</v>
      </c>
      <c r="G14" s="20">
        <f>SUM(G7:G13)</f>
        <v>57</v>
      </c>
      <c r="H14" s="20">
        <f t="shared" si="1"/>
        <v>99</v>
      </c>
      <c r="I14" s="20">
        <f t="shared" ref="I14:Q14" si="8">SUM(I7:I13)</f>
        <v>106</v>
      </c>
      <c r="J14" s="20">
        <f t="shared" si="8"/>
        <v>86</v>
      </c>
      <c r="K14" s="20">
        <f t="shared" si="8"/>
        <v>192</v>
      </c>
      <c r="L14" s="20">
        <f>SUM(L7:L13)</f>
        <v>184</v>
      </c>
      <c r="M14" s="20">
        <f t="shared" si="8"/>
        <v>128</v>
      </c>
      <c r="N14" s="20">
        <f>SUM(N7:N13)</f>
        <v>312</v>
      </c>
      <c r="O14" s="20">
        <f t="shared" si="8"/>
        <v>224</v>
      </c>
      <c r="P14" s="20">
        <f t="shared" si="8"/>
        <v>141</v>
      </c>
      <c r="Q14" s="20">
        <f t="shared" si="8"/>
        <v>365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-146</v>
      </c>
    </row>
    <row r="15" spans="1:21" ht="36.75" customHeight="1" thickTop="1" x14ac:dyDescent="0.15">
      <c r="A15" s="14" t="s">
        <v>19</v>
      </c>
      <c r="B15" s="22">
        <f>B14-B16</f>
        <v>-32</v>
      </c>
      <c r="C15" s="22">
        <f>C14-C16</f>
        <v>-104</v>
      </c>
      <c r="D15" s="22">
        <f>D14-D16</f>
        <v>-42</v>
      </c>
      <c r="E15" s="22">
        <f>C15+D15</f>
        <v>-146</v>
      </c>
      <c r="F15" s="40">
        <f>H14-K14</f>
        <v>-93</v>
      </c>
      <c r="G15" s="41"/>
      <c r="H15" s="41"/>
      <c r="I15" s="41"/>
      <c r="J15" s="41"/>
      <c r="K15" s="42"/>
      <c r="L15" s="40">
        <f>N14-Q14</f>
        <v>-53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78565</v>
      </c>
      <c r="C16" s="25">
        <v>88362</v>
      </c>
      <c r="D16" s="25">
        <v>88571</v>
      </c>
      <c r="E16" s="23">
        <v>176933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S14" sqref="S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38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47"/>
    </row>
    <row r="7" spans="1:21" ht="36.75" customHeight="1" x14ac:dyDescent="0.15">
      <c r="A7" s="30" t="s">
        <v>13</v>
      </c>
      <c r="B7" s="5">
        <v>21045</v>
      </c>
      <c r="C7" s="5">
        <v>22133</v>
      </c>
      <c r="D7" s="5">
        <v>21521</v>
      </c>
      <c r="E7" s="5">
        <f t="shared" ref="E7:E13" si="0">SUM(C7:D7)</f>
        <v>43654</v>
      </c>
      <c r="F7" s="6">
        <v>9</v>
      </c>
      <c r="G7" s="6">
        <v>6</v>
      </c>
      <c r="H7" s="6">
        <f t="shared" ref="H7:H14" si="1">SUM(F7+G7)</f>
        <v>15</v>
      </c>
      <c r="I7" s="6">
        <v>29</v>
      </c>
      <c r="J7" s="6">
        <v>13</v>
      </c>
      <c r="K7" s="6">
        <f t="shared" ref="K7:K13" si="2">SUM(I7+J7)</f>
        <v>42</v>
      </c>
      <c r="L7" s="6">
        <v>192</v>
      </c>
      <c r="M7" s="6">
        <v>82</v>
      </c>
      <c r="N7" s="6">
        <f t="shared" ref="N7:N13" si="3">SUM(L7+M7)</f>
        <v>274</v>
      </c>
      <c r="O7" s="6">
        <v>160</v>
      </c>
      <c r="P7" s="6">
        <v>91</v>
      </c>
      <c r="Q7" s="6">
        <f t="shared" ref="Q7:Q13" si="4">SUM(O7+P7)</f>
        <v>251</v>
      </c>
      <c r="R7" s="7">
        <v>-13</v>
      </c>
      <c r="S7" s="7">
        <v>-17</v>
      </c>
      <c r="T7" s="7">
        <f>SUM(R7+S7)</f>
        <v>-30</v>
      </c>
      <c r="U7" s="8">
        <f>H7-K7+N7-Q7+T7</f>
        <v>-34</v>
      </c>
    </row>
    <row r="8" spans="1:21" ht="36.75" customHeight="1" x14ac:dyDescent="0.15">
      <c r="A8" s="30" t="s">
        <v>25</v>
      </c>
      <c r="B8" s="5">
        <v>28166</v>
      </c>
      <c r="C8" s="5">
        <v>31425</v>
      </c>
      <c r="D8" s="5">
        <v>31124</v>
      </c>
      <c r="E8" s="5">
        <f t="shared" si="0"/>
        <v>62549</v>
      </c>
      <c r="F8" s="6">
        <v>12</v>
      </c>
      <c r="G8" s="6">
        <v>16</v>
      </c>
      <c r="H8" s="6">
        <f t="shared" si="1"/>
        <v>28</v>
      </c>
      <c r="I8" s="6">
        <v>26</v>
      </c>
      <c r="J8" s="6">
        <v>25</v>
      </c>
      <c r="K8" s="6">
        <f t="shared" si="2"/>
        <v>51</v>
      </c>
      <c r="L8" s="6">
        <v>154</v>
      </c>
      <c r="M8" s="6">
        <v>59</v>
      </c>
      <c r="N8" s="6">
        <f t="shared" si="3"/>
        <v>213</v>
      </c>
      <c r="O8" s="6">
        <v>135</v>
      </c>
      <c r="P8" s="6">
        <v>96</v>
      </c>
      <c r="Q8" s="6">
        <f t="shared" si="4"/>
        <v>231</v>
      </c>
      <c r="R8" s="7">
        <v>-7</v>
      </c>
      <c r="S8" s="7">
        <v>6</v>
      </c>
      <c r="T8" s="7">
        <f t="shared" ref="T8:T9" si="5">SUM(R8+S8)</f>
        <v>-1</v>
      </c>
      <c r="U8" s="8">
        <f>H8-K8+N8-Q8+T8</f>
        <v>-42</v>
      </c>
    </row>
    <row r="9" spans="1:21" ht="36.75" customHeight="1" x14ac:dyDescent="0.15">
      <c r="A9" s="30" t="s">
        <v>14</v>
      </c>
      <c r="B9" s="5">
        <v>10599</v>
      </c>
      <c r="C9" s="5">
        <v>11900</v>
      </c>
      <c r="D9" s="5">
        <v>11805</v>
      </c>
      <c r="E9" s="5">
        <f t="shared" si="0"/>
        <v>23705</v>
      </c>
      <c r="F9" s="6">
        <v>2</v>
      </c>
      <c r="G9" s="6">
        <v>6</v>
      </c>
      <c r="H9" s="6">
        <f t="shared" si="1"/>
        <v>8</v>
      </c>
      <c r="I9" s="6">
        <v>14</v>
      </c>
      <c r="J9" s="6">
        <v>11</v>
      </c>
      <c r="K9" s="6">
        <f t="shared" si="2"/>
        <v>25</v>
      </c>
      <c r="L9" s="6">
        <v>49</v>
      </c>
      <c r="M9" s="6">
        <v>36</v>
      </c>
      <c r="N9" s="6">
        <f t="shared" si="3"/>
        <v>85</v>
      </c>
      <c r="O9" s="6">
        <v>66</v>
      </c>
      <c r="P9" s="6">
        <v>48</v>
      </c>
      <c r="Q9" s="6">
        <f t="shared" si="4"/>
        <v>114</v>
      </c>
      <c r="R9" s="7">
        <v>16</v>
      </c>
      <c r="S9" s="7">
        <v>11</v>
      </c>
      <c r="T9" s="7">
        <f t="shared" si="5"/>
        <v>27</v>
      </c>
      <c r="U9" s="8">
        <f t="shared" ref="U9:U13" si="6">H9-K9+N9-Q9+T9</f>
        <v>-19</v>
      </c>
    </row>
    <row r="10" spans="1:21" ht="36.75" customHeight="1" x14ac:dyDescent="0.15">
      <c r="A10" s="30" t="s">
        <v>15</v>
      </c>
      <c r="B10" s="5">
        <v>9514</v>
      </c>
      <c r="C10" s="5">
        <v>11158</v>
      </c>
      <c r="D10" s="5">
        <v>11807</v>
      </c>
      <c r="E10" s="5">
        <f t="shared" si="0"/>
        <v>22965</v>
      </c>
      <c r="F10" s="6">
        <v>10</v>
      </c>
      <c r="G10" s="6">
        <v>6</v>
      </c>
      <c r="H10" s="6">
        <f t="shared" si="1"/>
        <v>16</v>
      </c>
      <c r="I10" s="6">
        <v>15</v>
      </c>
      <c r="J10" s="6">
        <v>13</v>
      </c>
      <c r="K10" s="6">
        <f t="shared" si="2"/>
        <v>28</v>
      </c>
      <c r="L10" s="6">
        <v>28</v>
      </c>
      <c r="M10" s="6">
        <v>30</v>
      </c>
      <c r="N10" s="6">
        <f t="shared" si="3"/>
        <v>58</v>
      </c>
      <c r="O10" s="6">
        <v>45</v>
      </c>
      <c r="P10" s="6">
        <v>33</v>
      </c>
      <c r="Q10" s="6">
        <f t="shared" si="4"/>
        <v>78</v>
      </c>
      <c r="R10" s="7">
        <v>-8</v>
      </c>
      <c r="S10" s="7">
        <v>-7</v>
      </c>
      <c r="T10" s="7">
        <f>SUM(R10+S10)</f>
        <v>-15</v>
      </c>
      <c r="U10" s="8">
        <f t="shared" si="6"/>
        <v>-47</v>
      </c>
    </row>
    <row r="11" spans="1:21" ht="36.75" customHeight="1" x14ac:dyDescent="0.15">
      <c r="A11" s="30" t="s">
        <v>16</v>
      </c>
      <c r="B11" s="5">
        <v>3648</v>
      </c>
      <c r="C11" s="5">
        <v>4602</v>
      </c>
      <c r="D11" s="5">
        <v>4836</v>
      </c>
      <c r="E11" s="5">
        <f t="shared" si="0"/>
        <v>9438</v>
      </c>
      <c r="F11" s="6">
        <v>4</v>
      </c>
      <c r="G11" s="6">
        <v>3</v>
      </c>
      <c r="H11" s="6">
        <f t="shared" si="1"/>
        <v>7</v>
      </c>
      <c r="I11" s="6">
        <v>1</v>
      </c>
      <c r="J11" s="6">
        <v>2</v>
      </c>
      <c r="K11" s="6">
        <f t="shared" si="2"/>
        <v>3</v>
      </c>
      <c r="L11" s="6">
        <v>5</v>
      </c>
      <c r="M11" s="6">
        <v>3</v>
      </c>
      <c r="N11" s="6">
        <f t="shared" si="3"/>
        <v>8</v>
      </c>
      <c r="O11" s="6">
        <v>10</v>
      </c>
      <c r="P11" s="6">
        <v>8</v>
      </c>
      <c r="Q11" s="6">
        <f t="shared" si="4"/>
        <v>18</v>
      </c>
      <c r="R11" s="7">
        <v>7</v>
      </c>
      <c r="S11" s="7">
        <v>9</v>
      </c>
      <c r="T11" s="7">
        <f>SUM(R11+S11)</f>
        <v>16</v>
      </c>
      <c r="U11" s="8">
        <f t="shared" si="6"/>
        <v>10</v>
      </c>
    </row>
    <row r="12" spans="1:21" ht="36.75" customHeight="1" x14ac:dyDescent="0.15">
      <c r="A12" s="30" t="s">
        <v>17</v>
      </c>
      <c r="B12" s="5">
        <v>470</v>
      </c>
      <c r="C12" s="5">
        <v>548</v>
      </c>
      <c r="D12" s="5">
        <v>578</v>
      </c>
      <c r="E12" s="5">
        <f t="shared" si="0"/>
        <v>1126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0</v>
      </c>
      <c r="K12" s="6">
        <f t="shared" si="2"/>
        <v>2</v>
      </c>
      <c r="L12" s="6">
        <v>1</v>
      </c>
      <c r="M12" s="6">
        <v>1</v>
      </c>
      <c r="N12" s="6">
        <f t="shared" si="3"/>
        <v>2</v>
      </c>
      <c r="O12" s="6">
        <v>0</v>
      </c>
      <c r="P12" s="6">
        <v>2</v>
      </c>
      <c r="Q12" s="6">
        <f t="shared" si="4"/>
        <v>2</v>
      </c>
      <c r="R12" s="7">
        <v>1</v>
      </c>
      <c r="S12" s="7">
        <v>0</v>
      </c>
      <c r="T12" s="7">
        <f>SUM(R12+S12)</f>
        <v>1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5123</v>
      </c>
      <c r="C13" s="11">
        <v>6596</v>
      </c>
      <c r="D13" s="11">
        <v>6900</v>
      </c>
      <c r="E13" s="5">
        <f t="shared" si="0"/>
        <v>13496</v>
      </c>
      <c r="F13" s="12">
        <v>3</v>
      </c>
      <c r="G13" s="12">
        <v>3</v>
      </c>
      <c r="H13" s="12">
        <f t="shared" si="1"/>
        <v>6</v>
      </c>
      <c r="I13" s="12">
        <v>11</v>
      </c>
      <c r="J13" s="12">
        <v>5</v>
      </c>
      <c r="K13" s="12">
        <f t="shared" si="2"/>
        <v>16</v>
      </c>
      <c r="L13" s="12">
        <v>14</v>
      </c>
      <c r="M13" s="12">
        <v>16</v>
      </c>
      <c r="N13" s="12">
        <f t="shared" si="3"/>
        <v>30</v>
      </c>
      <c r="O13" s="12">
        <v>24</v>
      </c>
      <c r="P13" s="12">
        <v>20</v>
      </c>
      <c r="Q13" s="12">
        <f t="shared" si="4"/>
        <v>44</v>
      </c>
      <c r="R13" s="13">
        <v>4</v>
      </c>
      <c r="S13" s="13">
        <v>-2</v>
      </c>
      <c r="T13" s="7">
        <f t="shared" ref="T13" si="7">SUM(R13+S13)</f>
        <v>2</v>
      </c>
      <c r="U13" s="8">
        <f t="shared" si="6"/>
        <v>-22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78565</v>
      </c>
      <c r="C14" s="24">
        <f>SUM(C7:C13)</f>
        <v>88362</v>
      </c>
      <c r="D14" s="24">
        <f>SUM(D7:D13)</f>
        <v>88571</v>
      </c>
      <c r="E14" s="20">
        <f>C14+D14</f>
        <v>176933</v>
      </c>
      <c r="F14" s="20">
        <f>SUM(F7:F13)</f>
        <v>40</v>
      </c>
      <c r="G14" s="20">
        <f>SUM(G7:G13)</f>
        <v>40</v>
      </c>
      <c r="H14" s="20">
        <f t="shared" si="1"/>
        <v>80</v>
      </c>
      <c r="I14" s="20">
        <f t="shared" ref="I14:Q14" si="8">SUM(I7:I13)</f>
        <v>98</v>
      </c>
      <c r="J14" s="20">
        <f t="shared" si="8"/>
        <v>69</v>
      </c>
      <c r="K14" s="20">
        <f t="shared" si="8"/>
        <v>167</v>
      </c>
      <c r="L14" s="20">
        <f>SUM(L7:L13)</f>
        <v>443</v>
      </c>
      <c r="M14" s="20">
        <f t="shared" si="8"/>
        <v>227</v>
      </c>
      <c r="N14" s="20">
        <f>SUM(N7:N13)</f>
        <v>670</v>
      </c>
      <c r="O14" s="20">
        <f t="shared" si="8"/>
        <v>440</v>
      </c>
      <c r="P14" s="20">
        <f t="shared" si="8"/>
        <v>298</v>
      </c>
      <c r="Q14" s="20">
        <f t="shared" si="8"/>
        <v>738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-155</v>
      </c>
    </row>
    <row r="15" spans="1:21" ht="36.75" customHeight="1" thickTop="1" x14ac:dyDescent="0.15">
      <c r="A15" s="14" t="s">
        <v>19</v>
      </c>
      <c r="B15" s="22">
        <f>B14-B16</f>
        <v>114</v>
      </c>
      <c r="C15" s="22">
        <f>C14-C16</f>
        <v>-55</v>
      </c>
      <c r="D15" s="22">
        <f>D14-D16</f>
        <v>-100</v>
      </c>
      <c r="E15" s="22">
        <f>C15+D15</f>
        <v>-155</v>
      </c>
      <c r="F15" s="40">
        <f>H14-K14</f>
        <v>-87</v>
      </c>
      <c r="G15" s="41"/>
      <c r="H15" s="41"/>
      <c r="I15" s="41"/>
      <c r="J15" s="41"/>
      <c r="K15" s="42"/>
      <c r="L15" s="40">
        <f>N14-Q14</f>
        <v>-68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78451</v>
      </c>
      <c r="C16" s="25">
        <v>88417</v>
      </c>
      <c r="D16" s="25">
        <v>88671</v>
      </c>
      <c r="E16" s="23">
        <v>177088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8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37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47"/>
    </row>
    <row r="7" spans="1:21" ht="36.75" customHeight="1" x14ac:dyDescent="0.15">
      <c r="A7" s="29" t="s">
        <v>13</v>
      </c>
      <c r="B7" s="5">
        <v>21000</v>
      </c>
      <c r="C7" s="5">
        <v>22134</v>
      </c>
      <c r="D7" s="5">
        <v>21554</v>
      </c>
      <c r="E7" s="5">
        <f t="shared" ref="E7:E13" si="0">SUM(C7:D7)</f>
        <v>43688</v>
      </c>
      <c r="F7" s="6">
        <v>4</v>
      </c>
      <c r="G7" s="6">
        <v>3</v>
      </c>
      <c r="H7" s="6">
        <f t="shared" ref="H7:H14" si="1">SUM(F7+G7)</f>
        <v>7</v>
      </c>
      <c r="I7" s="6">
        <v>21</v>
      </c>
      <c r="J7" s="6">
        <v>25</v>
      </c>
      <c r="K7" s="6">
        <f t="shared" ref="K7:K13" si="2">SUM(I7+J7)</f>
        <v>46</v>
      </c>
      <c r="L7" s="6">
        <v>211</v>
      </c>
      <c r="M7" s="6">
        <v>110</v>
      </c>
      <c r="N7" s="6">
        <f t="shared" ref="N7:N13" si="3">SUM(L7+M7)</f>
        <v>321</v>
      </c>
      <c r="O7" s="6">
        <v>286</v>
      </c>
      <c r="P7" s="6">
        <v>153</v>
      </c>
      <c r="Q7" s="6">
        <f t="shared" ref="Q7:Q13" si="4">SUM(O7+P7)</f>
        <v>439</v>
      </c>
      <c r="R7" s="7">
        <v>-11</v>
      </c>
      <c r="S7" s="7">
        <v>-13</v>
      </c>
      <c r="T7" s="7">
        <f>SUM(R7+S7)</f>
        <v>-24</v>
      </c>
      <c r="U7" s="8">
        <f>H7-K7+N7-Q7+T7</f>
        <v>-181</v>
      </c>
    </row>
    <row r="8" spans="1:21" ht="36.75" customHeight="1" x14ac:dyDescent="0.15">
      <c r="A8" s="29" t="s">
        <v>25</v>
      </c>
      <c r="B8" s="5">
        <v>28113</v>
      </c>
      <c r="C8" s="5">
        <v>31427</v>
      </c>
      <c r="D8" s="5">
        <v>31164</v>
      </c>
      <c r="E8" s="5">
        <f t="shared" si="0"/>
        <v>62591</v>
      </c>
      <c r="F8" s="6">
        <v>17</v>
      </c>
      <c r="G8" s="6">
        <v>19</v>
      </c>
      <c r="H8" s="6">
        <f t="shared" si="1"/>
        <v>36</v>
      </c>
      <c r="I8" s="6">
        <v>35</v>
      </c>
      <c r="J8" s="6">
        <v>34</v>
      </c>
      <c r="K8" s="6">
        <f t="shared" si="2"/>
        <v>69</v>
      </c>
      <c r="L8" s="6">
        <v>206</v>
      </c>
      <c r="M8" s="6">
        <v>115</v>
      </c>
      <c r="N8" s="6">
        <f t="shared" si="3"/>
        <v>321</v>
      </c>
      <c r="O8" s="6">
        <v>261</v>
      </c>
      <c r="P8" s="6">
        <v>188</v>
      </c>
      <c r="Q8" s="6">
        <f t="shared" si="4"/>
        <v>449</v>
      </c>
      <c r="R8" s="7">
        <v>21</v>
      </c>
      <c r="S8" s="7">
        <v>19</v>
      </c>
      <c r="T8" s="7">
        <f t="shared" ref="T8:T9" si="5">SUM(R8+S8)</f>
        <v>40</v>
      </c>
      <c r="U8" s="8">
        <f>H8-K8+N8-Q8+T8</f>
        <v>-121</v>
      </c>
    </row>
    <row r="9" spans="1:21" ht="36.75" customHeight="1" x14ac:dyDescent="0.15">
      <c r="A9" s="29" t="s">
        <v>14</v>
      </c>
      <c r="B9" s="5">
        <v>10597</v>
      </c>
      <c r="C9" s="5">
        <v>11913</v>
      </c>
      <c r="D9" s="5">
        <v>11811</v>
      </c>
      <c r="E9" s="5">
        <f t="shared" si="0"/>
        <v>23724</v>
      </c>
      <c r="F9" s="6">
        <v>0</v>
      </c>
      <c r="G9" s="6">
        <v>7</v>
      </c>
      <c r="H9" s="6">
        <f t="shared" si="1"/>
        <v>7</v>
      </c>
      <c r="I9" s="6">
        <v>9</v>
      </c>
      <c r="J9" s="6">
        <v>9</v>
      </c>
      <c r="K9" s="6">
        <f t="shared" si="2"/>
        <v>18</v>
      </c>
      <c r="L9" s="6">
        <v>93</v>
      </c>
      <c r="M9" s="6">
        <v>47</v>
      </c>
      <c r="N9" s="6">
        <f t="shared" si="3"/>
        <v>140</v>
      </c>
      <c r="O9" s="6">
        <v>80</v>
      </c>
      <c r="P9" s="6">
        <v>85</v>
      </c>
      <c r="Q9" s="6">
        <f t="shared" si="4"/>
        <v>165</v>
      </c>
      <c r="R9" s="7">
        <v>-5</v>
      </c>
      <c r="S9" s="7">
        <v>7</v>
      </c>
      <c r="T9" s="7">
        <f t="shared" si="5"/>
        <v>2</v>
      </c>
      <c r="U9" s="8">
        <f t="shared" ref="U9:U13" si="6">H9-K9+N9-Q9+T9</f>
        <v>-34</v>
      </c>
    </row>
    <row r="10" spans="1:21" ht="36.75" customHeight="1" x14ac:dyDescent="0.15">
      <c r="A10" s="29" t="s">
        <v>15</v>
      </c>
      <c r="B10" s="5">
        <v>9515</v>
      </c>
      <c r="C10" s="5">
        <v>11188</v>
      </c>
      <c r="D10" s="5">
        <v>11824</v>
      </c>
      <c r="E10" s="5">
        <f t="shared" si="0"/>
        <v>23012</v>
      </c>
      <c r="F10" s="6">
        <v>7</v>
      </c>
      <c r="G10" s="6">
        <v>5</v>
      </c>
      <c r="H10" s="6">
        <f t="shared" si="1"/>
        <v>12</v>
      </c>
      <c r="I10" s="6">
        <v>12</v>
      </c>
      <c r="J10" s="6">
        <v>8</v>
      </c>
      <c r="K10" s="6">
        <f t="shared" si="2"/>
        <v>20</v>
      </c>
      <c r="L10" s="6">
        <v>29</v>
      </c>
      <c r="M10" s="6">
        <v>35</v>
      </c>
      <c r="N10" s="6">
        <f t="shared" si="3"/>
        <v>64</v>
      </c>
      <c r="O10" s="6">
        <v>101</v>
      </c>
      <c r="P10" s="6">
        <v>93</v>
      </c>
      <c r="Q10" s="6">
        <f t="shared" si="4"/>
        <v>194</v>
      </c>
      <c r="R10" s="7">
        <v>-6</v>
      </c>
      <c r="S10" s="7">
        <v>-10</v>
      </c>
      <c r="T10" s="7">
        <f>SUM(R10+S10)</f>
        <v>-16</v>
      </c>
      <c r="U10" s="8">
        <f t="shared" si="6"/>
        <v>-154</v>
      </c>
    </row>
    <row r="11" spans="1:21" ht="36.75" customHeight="1" x14ac:dyDescent="0.15">
      <c r="A11" s="29" t="s">
        <v>16</v>
      </c>
      <c r="B11" s="5">
        <v>3637</v>
      </c>
      <c r="C11" s="5">
        <v>4597</v>
      </c>
      <c r="D11" s="5">
        <v>4831</v>
      </c>
      <c r="E11" s="5">
        <f t="shared" si="0"/>
        <v>9428</v>
      </c>
      <c r="F11" s="6">
        <v>5</v>
      </c>
      <c r="G11" s="6">
        <v>2</v>
      </c>
      <c r="H11" s="6">
        <f t="shared" si="1"/>
        <v>7</v>
      </c>
      <c r="I11" s="6">
        <v>5</v>
      </c>
      <c r="J11" s="6">
        <v>8</v>
      </c>
      <c r="K11" s="6">
        <f t="shared" si="2"/>
        <v>13</v>
      </c>
      <c r="L11" s="6">
        <v>7</v>
      </c>
      <c r="M11" s="6">
        <v>5</v>
      </c>
      <c r="N11" s="6">
        <f t="shared" si="3"/>
        <v>12</v>
      </c>
      <c r="O11" s="6">
        <v>22</v>
      </c>
      <c r="P11" s="6">
        <v>20</v>
      </c>
      <c r="Q11" s="6">
        <f t="shared" si="4"/>
        <v>42</v>
      </c>
      <c r="R11" s="7">
        <v>-3</v>
      </c>
      <c r="S11" s="7">
        <v>0</v>
      </c>
      <c r="T11" s="7">
        <f>SUM(R11+S11)</f>
        <v>-3</v>
      </c>
      <c r="U11" s="8">
        <f t="shared" si="6"/>
        <v>-39</v>
      </c>
    </row>
    <row r="12" spans="1:21" ht="36.75" customHeight="1" x14ac:dyDescent="0.15">
      <c r="A12" s="29" t="s">
        <v>17</v>
      </c>
      <c r="B12" s="5">
        <v>471</v>
      </c>
      <c r="C12" s="5">
        <v>548</v>
      </c>
      <c r="D12" s="5">
        <v>579</v>
      </c>
      <c r="E12" s="5">
        <f t="shared" si="0"/>
        <v>1127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0</v>
      </c>
      <c r="K12" s="6">
        <f t="shared" si="2"/>
        <v>1</v>
      </c>
      <c r="L12" s="6">
        <v>4</v>
      </c>
      <c r="M12" s="6">
        <v>0</v>
      </c>
      <c r="N12" s="6">
        <f t="shared" si="3"/>
        <v>4</v>
      </c>
      <c r="O12" s="6">
        <v>1</v>
      </c>
      <c r="P12" s="6">
        <v>1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1</v>
      </c>
    </row>
    <row r="13" spans="1:21" ht="36.75" customHeight="1" thickBot="1" x14ac:dyDescent="0.2">
      <c r="A13" s="10" t="s">
        <v>20</v>
      </c>
      <c r="B13" s="11">
        <v>5118</v>
      </c>
      <c r="C13" s="11">
        <v>6610</v>
      </c>
      <c r="D13" s="11">
        <v>6908</v>
      </c>
      <c r="E13" s="5">
        <f t="shared" si="0"/>
        <v>13518</v>
      </c>
      <c r="F13" s="12">
        <v>0</v>
      </c>
      <c r="G13" s="12">
        <v>4</v>
      </c>
      <c r="H13" s="12">
        <f t="shared" si="1"/>
        <v>4</v>
      </c>
      <c r="I13" s="12">
        <v>6</v>
      </c>
      <c r="J13" s="12">
        <v>5</v>
      </c>
      <c r="K13" s="12">
        <f t="shared" si="2"/>
        <v>11</v>
      </c>
      <c r="L13" s="12">
        <v>22</v>
      </c>
      <c r="M13" s="12">
        <v>30</v>
      </c>
      <c r="N13" s="12">
        <f t="shared" si="3"/>
        <v>52</v>
      </c>
      <c r="O13" s="12">
        <v>39</v>
      </c>
      <c r="P13" s="12">
        <v>34</v>
      </c>
      <c r="Q13" s="12">
        <f t="shared" si="4"/>
        <v>73</v>
      </c>
      <c r="R13" s="13">
        <v>4</v>
      </c>
      <c r="S13" s="13">
        <v>-3</v>
      </c>
      <c r="T13" s="7">
        <f t="shared" ref="T13" si="7">SUM(R13+S13)</f>
        <v>1</v>
      </c>
      <c r="U13" s="8">
        <f t="shared" si="6"/>
        <v>-27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78451</v>
      </c>
      <c r="C14" s="24">
        <f>SUM(C7:C13)</f>
        <v>88417</v>
      </c>
      <c r="D14" s="24">
        <f>SUM(D7:D13)</f>
        <v>88671</v>
      </c>
      <c r="E14" s="20">
        <f>C14+D14</f>
        <v>177088</v>
      </c>
      <c r="F14" s="20">
        <f>SUM(F7:F13)</f>
        <v>33</v>
      </c>
      <c r="G14" s="20">
        <f>SUM(G7:G13)</f>
        <v>40</v>
      </c>
      <c r="H14" s="20">
        <f t="shared" si="1"/>
        <v>73</v>
      </c>
      <c r="I14" s="20">
        <f t="shared" ref="I14:Q14" si="8">SUM(I7:I13)</f>
        <v>89</v>
      </c>
      <c r="J14" s="20">
        <f t="shared" si="8"/>
        <v>89</v>
      </c>
      <c r="K14" s="20">
        <f t="shared" si="8"/>
        <v>178</v>
      </c>
      <c r="L14" s="20">
        <f>SUM(L7:L13)</f>
        <v>572</v>
      </c>
      <c r="M14" s="20">
        <f t="shared" si="8"/>
        <v>342</v>
      </c>
      <c r="N14" s="20">
        <f>SUM(N7:N13)</f>
        <v>914</v>
      </c>
      <c r="O14" s="20">
        <f t="shared" si="8"/>
        <v>790</v>
      </c>
      <c r="P14" s="20">
        <f t="shared" si="8"/>
        <v>574</v>
      </c>
      <c r="Q14" s="20">
        <f t="shared" si="8"/>
        <v>1364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-555</v>
      </c>
    </row>
    <row r="15" spans="1:21" ht="36.75" customHeight="1" thickTop="1" x14ac:dyDescent="0.15">
      <c r="A15" s="14" t="s">
        <v>19</v>
      </c>
      <c r="B15" s="22">
        <f>B14-B16</f>
        <v>124</v>
      </c>
      <c r="C15" s="22">
        <f>C14-C16</f>
        <v>-274</v>
      </c>
      <c r="D15" s="22">
        <f>D14-D16</f>
        <v>-281</v>
      </c>
      <c r="E15" s="22">
        <f>C15+D15</f>
        <v>-555</v>
      </c>
      <c r="F15" s="40">
        <f>H14-K14</f>
        <v>-105</v>
      </c>
      <c r="G15" s="41"/>
      <c r="H15" s="41"/>
      <c r="I15" s="41"/>
      <c r="J15" s="41"/>
      <c r="K15" s="42"/>
      <c r="L15" s="40">
        <f>N14-Q14</f>
        <v>-450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78327</v>
      </c>
      <c r="C16" s="25">
        <v>88691</v>
      </c>
      <c r="D16" s="25">
        <v>88952</v>
      </c>
      <c r="E16" s="23">
        <v>177643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X10" sqref="X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32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47"/>
    </row>
    <row r="7" spans="1:21" ht="36.75" customHeight="1" x14ac:dyDescent="0.15">
      <c r="A7" s="26" t="s">
        <v>13</v>
      </c>
      <c r="B7" s="5">
        <v>20979</v>
      </c>
      <c r="C7" s="5">
        <v>22237</v>
      </c>
      <c r="D7" s="5">
        <v>21632</v>
      </c>
      <c r="E7" s="5">
        <f t="shared" ref="E7:E13" si="0">SUM(C7:D7)</f>
        <v>43869</v>
      </c>
      <c r="F7" s="6">
        <v>9</v>
      </c>
      <c r="G7" s="6">
        <v>3</v>
      </c>
      <c r="H7" s="6">
        <f t="shared" ref="H7:H14" si="1">SUM(F7+G7)</f>
        <v>12</v>
      </c>
      <c r="I7" s="6">
        <v>28</v>
      </c>
      <c r="J7" s="6">
        <v>21</v>
      </c>
      <c r="K7" s="6">
        <f t="shared" ref="K7:K13" si="2">SUM(I7+J7)</f>
        <v>49</v>
      </c>
      <c r="L7" s="6">
        <v>33</v>
      </c>
      <c r="M7" s="6">
        <v>29</v>
      </c>
      <c r="N7" s="6">
        <f t="shared" ref="N7:N13" si="3">SUM(L7+M7)</f>
        <v>62</v>
      </c>
      <c r="O7" s="6">
        <v>84</v>
      </c>
      <c r="P7" s="6">
        <v>51</v>
      </c>
      <c r="Q7" s="6">
        <f t="shared" ref="Q7:Q13" si="4">SUM(O7+P7)</f>
        <v>135</v>
      </c>
      <c r="R7" s="7">
        <v>-11</v>
      </c>
      <c r="S7" s="7">
        <v>16</v>
      </c>
      <c r="T7" s="7">
        <f>SUM(R7+S7)</f>
        <v>5</v>
      </c>
      <c r="U7" s="8">
        <f>H7-K7+N7-Q7+T7</f>
        <v>-105</v>
      </c>
    </row>
    <row r="8" spans="1:21" ht="36.75" customHeight="1" x14ac:dyDescent="0.15">
      <c r="A8" s="26" t="s">
        <v>25</v>
      </c>
      <c r="B8" s="5">
        <v>28039</v>
      </c>
      <c r="C8" s="5">
        <v>31479</v>
      </c>
      <c r="D8" s="5">
        <v>31233</v>
      </c>
      <c r="E8" s="5">
        <f t="shared" si="0"/>
        <v>62712</v>
      </c>
      <c r="F8" s="6">
        <v>19</v>
      </c>
      <c r="G8" s="6">
        <v>11</v>
      </c>
      <c r="H8" s="6">
        <f t="shared" si="1"/>
        <v>30</v>
      </c>
      <c r="I8" s="6">
        <v>23</v>
      </c>
      <c r="J8" s="6">
        <v>30</v>
      </c>
      <c r="K8" s="6">
        <f t="shared" si="2"/>
        <v>53</v>
      </c>
      <c r="L8" s="6">
        <v>39</v>
      </c>
      <c r="M8" s="6">
        <v>34</v>
      </c>
      <c r="N8" s="6">
        <f t="shared" si="3"/>
        <v>73</v>
      </c>
      <c r="O8" s="6">
        <v>119</v>
      </c>
      <c r="P8" s="6">
        <v>53</v>
      </c>
      <c r="Q8" s="6">
        <f t="shared" si="4"/>
        <v>172</v>
      </c>
      <c r="R8" s="7">
        <v>-7</v>
      </c>
      <c r="S8" s="7">
        <v>-27</v>
      </c>
      <c r="T8" s="7">
        <f t="shared" ref="T8:T9" si="5">SUM(R8+S8)</f>
        <v>-34</v>
      </c>
      <c r="U8" s="8">
        <f>H8-K8+N8-Q8+T8</f>
        <v>-156</v>
      </c>
    </row>
    <row r="9" spans="1:21" ht="36.75" customHeight="1" x14ac:dyDescent="0.15">
      <c r="A9" s="26" t="s">
        <v>14</v>
      </c>
      <c r="B9" s="5">
        <v>10558</v>
      </c>
      <c r="C9" s="5">
        <v>11914</v>
      </c>
      <c r="D9" s="5">
        <v>11844</v>
      </c>
      <c r="E9" s="5">
        <f t="shared" si="0"/>
        <v>23758</v>
      </c>
      <c r="F9" s="6">
        <v>3</v>
      </c>
      <c r="G9" s="6">
        <v>7</v>
      </c>
      <c r="H9" s="6">
        <f t="shared" si="1"/>
        <v>10</v>
      </c>
      <c r="I9" s="6">
        <v>18</v>
      </c>
      <c r="J9" s="6">
        <v>11</v>
      </c>
      <c r="K9" s="6">
        <f t="shared" si="2"/>
        <v>29</v>
      </c>
      <c r="L9" s="6">
        <v>23</v>
      </c>
      <c r="M9" s="6">
        <v>23</v>
      </c>
      <c r="N9" s="6">
        <f t="shared" si="3"/>
        <v>46</v>
      </c>
      <c r="O9" s="6">
        <v>30</v>
      </c>
      <c r="P9" s="6">
        <v>18</v>
      </c>
      <c r="Q9" s="6">
        <f t="shared" si="4"/>
        <v>48</v>
      </c>
      <c r="R9" s="7">
        <v>13</v>
      </c>
      <c r="S9" s="7">
        <v>9</v>
      </c>
      <c r="T9" s="7">
        <f t="shared" si="5"/>
        <v>22</v>
      </c>
      <c r="U9" s="8">
        <f t="shared" ref="U9:U13" si="6">H9-K9+N9-Q9+T9</f>
        <v>1</v>
      </c>
    </row>
    <row r="10" spans="1:21" ht="36.75" customHeight="1" x14ac:dyDescent="0.15">
      <c r="A10" s="26" t="s">
        <v>15</v>
      </c>
      <c r="B10" s="5">
        <v>9537</v>
      </c>
      <c r="C10" s="5">
        <v>11271</v>
      </c>
      <c r="D10" s="5">
        <v>11895</v>
      </c>
      <c r="E10" s="5">
        <f t="shared" si="0"/>
        <v>23166</v>
      </c>
      <c r="F10" s="6">
        <v>10</v>
      </c>
      <c r="G10" s="6">
        <v>3</v>
      </c>
      <c r="H10" s="6">
        <f t="shared" si="1"/>
        <v>13</v>
      </c>
      <c r="I10" s="6">
        <v>15</v>
      </c>
      <c r="J10" s="6">
        <v>7</v>
      </c>
      <c r="K10" s="6">
        <f t="shared" si="2"/>
        <v>22</v>
      </c>
      <c r="L10" s="6">
        <v>14</v>
      </c>
      <c r="M10" s="6">
        <v>7</v>
      </c>
      <c r="N10" s="6">
        <f t="shared" si="3"/>
        <v>21</v>
      </c>
      <c r="O10" s="6">
        <v>26</v>
      </c>
      <c r="P10" s="6">
        <v>23</v>
      </c>
      <c r="Q10" s="6">
        <f t="shared" si="4"/>
        <v>49</v>
      </c>
      <c r="R10" s="7">
        <v>5</v>
      </c>
      <c r="S10" s="7">
        <v>-11</v>
      </c>
      <c r="T10" s="7">
        <f>SUM(R10+S10)</f>
        <v>-6</v>
      </c>
      <c r="U10" s="8">
        <f t="shared" si="6"/>
        <v>-43</v>
      </c>
    </row>
    <row r="11" spans="1:21" ht="36.75" customHeight="1" x14ac:dyDescent="0.15">
      <c r="A11" s="26" t="s">
        <v>16</v>
      </c>
      <c r="B11" s="5">
        <v>3642</v>
      </c>
      <c r="C11" s="5">
        <v>4615</v>
      </c>
      <c r="D11" s="5">
        <v>4852</v>
      </c>
      <c r="E11" s="5">
        <f t="shared" si="0"/>
        <v>9467</v>
      </c>
      <c r="F11" s="6">
        <v>5</v>
      </c>
      <c r="G11" s="6">
        <v>1</v>
      </c>
      <c r="H11" s="6">
        <f t="shared" si="1"/>
        <v>6</v>
      </c>
      <c r="I11" s="6">
        <v>5</v>
      </c>
      <c r="J11" s="6">
        <v>6</v>
      </c>
      <c r="K11" s="6">
        <f t="shared" si="2"/>
        <v>11</v>
      </c>
      <c r="L11" s="6">
        <v>2</v>
      </c>
      <c r="M11" s="6">
        <v>9</v>
      </c>
      <c r="N11" s="6">
        <f t="shared" si="3"/>
        <v>11</v>
      </c>
      <c r="O11" s="6">
        <v>5</v>
      </c>
      <c r="P11" s="6">
        <v>4</v>
      </c>
      <c r="Q11" s="6">
        <f t="shared" si="4"/>
        <v>9</v>
      </c>
      <c r="R11" s="7">
        <v>3</v>
      </c>
      <c r="S11" s="7">
        <v>11</v>
      </c>
      <c r="T11" s="7">
        <f>SUM(R11+S11)</f>
        <v>14</v>
      </c>
      <c r="U11" s="8">
        <f t="shared" si="6"/>
        <v>11</v>
      </c>
    </row>
    <row r="12" spans="1:21" ht="36.75" customHeight="1" x14ac:dyDescent="0.15">
      <c r="A12" s="26" t="s">
        <v>17</v>
      </c>
      <c r="B12" s="5">
        <v>471</v>
      </c>
      <c r="C12" s="5">
        <v>546</v>
      </c>
      <c r="D12" s="5">
        <v>580</v>
      </c>
      <c r="E12" s="5">
        <f t="shared" si="0"/>
        <v>1126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1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-5</v>
      </c>
    </row>
    <row r="13" spans="1:21" ht="36.75" customHeight="1" thickBot="1" x14ac:dyDescent="0.2">
      <c r="A13" s="10" t="s">
        <v>20</v>
      </c>
      <c r="B13" s="11">
        <v>5101</v>
      </c>
      <c r="C13" s="11">
        <v>6629</v>
      </c>
      <c r="D13" s="11">
        <v>6916</v>
      </c>
      <c r="E13" s="5">
        <f t="shared" si="0"/>
        <v>13545</v>
      </c>
      <c r="F13" s="12">
        <v>6</v>
      </c>
      <c r="G13" s="12">
        <v>1</v>
      </c>
      <c r="H13" s="12">
        <f t="shared" si="1"/>
        <v>7</v>
      </c>
      <c r="I13" s="12">
        <v>8</v>
      </c>
      <c r="J13" s="12">
        <v>8</v>
      </c>
      <c r="K13" s="12">
        <f t="shared" si="2"/>
        <v>16</v>
      </c>
      <c r="L13" s="12">
        <v>10</v>
      </c>
      <c r="M13" s="12">
        <v>10</v>
      </c>
      <c r="N13" s="12">
        <f t="shared" si="3"/>
        <v>20</v>
      </c>
      <c r="O13" s="12">
        <v>13</v>
      </c>
      <c r="P13" s="12">
        <v>14</v>
      </c>
      <c r="Q13" s="12">
        <f t="shared" si="4"/>
        <v>27</v>
      </c>
      <c r="R13" s="13">
        <v>-3</v>
      </c>
      <c r="S13" s="13">
        <v>2</v>
      </c>
      <c r="T13" s="7">
        <f t="shared" ref="T13" si="7">SUM(R13+S13)</f>
        <v>-1</v>
      </c>
      <c r="U13" s="8">
        <f t="shared" si="6"/>
        <v>-17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78327</v>
      </c>
      <c r="C14" s="24">
        <f>SUM(C7:C13)</f>
        <v>88691</v>
      </c>
      <c r="D14" s="24">
        <f>SUM(D7:D13)</f>
        <v>88952</v>
      </c>
      <c r="E14" s="20">
        <f>C14+D14</f>
        <v>177643</v>
      </c>
      <c r="F14" s="20">
        <f>SUM(F7:F13)</f>
        <v>52</v>
      </c>
      <c r="G14" s="20">
        <f>SUM(G7:G13)</f>
        <v>26</v>
      </c>
      <c r="H14" s="20">
        <f t="shared" si="1"/>
        <v>78</v>
      </c>
      <c r="I14" s="20">
        <f t="shared" ref="I14:Q14" si="8">SUM(I7:I13)</f>
        <v>100</v>
      </c>
      <c r="J14" s="20">
        <f t="shared" si="8"/>
        <v>84</v>
      </c>
      <c r="K14" s="20">
        <f t="shared" si="8"/>
        <v>184</v>
      </c>
      <c r="L14" s="20">
        <f>SUM(L7:L13)</f>
        <v>121</v>
      </c>
      <c r="M14" s="20">
        <f t="shared" si="8"/>
        <v>112</v>
      </c>
      <c r="N14" s="20">
        <f>SUM(N7:N13)</f>
        <v>233</v>
      </c>
      <c r="O14" s="20">
        <f t="shared" si="8"/>
        <v>277</v>
      </c>
      <c r="P14" s="20">
        <f t="shared" si="8"/>
        <v>164</v>
      </c>
      <c r="Q14" s="20">
        <f t="shared" si="8"/>
        <v>441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-314</v>
      </c>
    </row>
    <row r="15" spans="1:21" ht="36.75" customHeight="1" thickTop="1" x14ac:dyDescent="0.15">
      <c r="A15" s="14" t="s">
        <v>19</v>
      </c>
      <c r="B15" s="22">
        <f>B14-B16</f>
        <v>-120</v>
      </c>
      <c r="C15" s="22">
        <f>C14-C16</f>
        <v>-204</v>
      </c>
      <c r="D15" s="22">
        <f>D14-D16</f>
        <v>-110</v>
      </c>
      <c r="E15" s="22">
        <f>C15+D15</f>
        <v>-314</v>
      </c>
      <c r="F15" s="40">
        <f>H14-K14</f>
        <v>-106</v>
      </c>
      <c r="G15" s="41"/>
      <c r="H15" s="41"/>
      <c r="I15" s="41"/>
      <c r="J15" s="41"/>
      <c r="K15" s="42"/>
      <c r="L15" s="40">
        <f>N14-Q14</f>
        <v>-208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78447</v>
      </c>
      <c r="C16" s="25">
        <v>88895</v>
      </c>
      <c r="D16" s="25">
        <v>89062</v>
      </c>
      <c r="E16" s="23">
        <v>177957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X1" sqref="X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34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35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47"/>
    </row>
    <row r="7" spans="1:21" ht="36.75" customHeight="1" x14ac:dyDescent="0.15">
      <c r="A7" s="28" t="s">
        <v>13</v>
      </c>
      <c r="B7" s="5">
        <v>21043</v>
      </c>
      <c r="C7" s="5">
        <v>22318</v>
      </c>
      <c r="D7" s="5">
        <v>21656</v>
      </c>
      <c r="E7" s="5">
        <f t="shared" ref="E7:E13" si="0">SUM(C7:D7)</f>
        <v>43974</v>
      </c>
      <c r="F7" s="6">
        <v>9</v>
      </c>
      <c r="G7" s="6">
        <v>12</v>
      </c>
      <c r="H7" s="6">
        <f t="shared" ref="H7:H14" si="1">SUM(F7+G7)</f>
        <v>21</v>
      </c>
      <c r="I7" s="6">
        <v>44</v>
      </c>
      <c r="J7" s="6">
        <v>40</v>
      </c>
      <c r="K7" s="6">
        <f t="shared" ref="K7:K13" si="2">SUM(I7+J7)</f>
        <v>84</v>
      </c>
      <c r="L7" s="6">
        <v>57</v>
      </c>
      <c r="M7" s="6">
        <v>33</v>
      </c>
      <c r="N7" s="6">
        <f t="shared" ref="N7:N13" si="3">SUM(L7+M7)</f>
        <v>90</v>
      </c>
      <c r="O7" s="6">
        <v>56</v>
      </c>
      <c r="P7" s="6">
        <v>36</v>
      </c>
      <c r="Q7" s="6">
        <f t="shared" ref="Q7:Q13" si="4">SUM(O7+P7)</f>
        <v>92</v>
      </c>
      <c r="R7" s="7">
        <v>-8</v>
      </c>
      <c r="S7" s="7">
        <v>-16</v>
      </c>
      <c r="T7" s="7">
        <f>SUM(R7+S7)</f>
        <v>-24</v>
      </c>
      <c r="U7" s="8">
        <f>H7-K7+N7-Q7+T7</f>
        <v>-89</v>
      </c>
    </row>
    <row r="8" spans="1:21" ht="36.75" customHeight="1" x14ac:dyDescent="0.15">
      <c r="A8" s="28" t="s">
        <v>25</v>
      </c>
      <c r="B8" s="5">
        <v>28108</v>
      </c>
      <c r="C8" s="5">
        <v>31570</v>
      </c>
      <c r="D8" s="5">
        <v>31298</v>
      </c>
      <c r="E8" s="5">
        <f t="shared" si="0"/>
        <v>62868</v>
      </c>
      <c r="F8" s="6">
        <v>17</v>
      </c>
      <c r="G8" s="6">
        <v>15</v>
      </c>
      <c r="H8" s="6">
        <f t="shared" si="1"/>
        <v>32</v>
      </c>
      <c r="I8" s="6">
        <v>32</v>
      </c>
      <c r="J8" s="6">
        <v>35</v>
      </c>
      <c r="K8" s="6">
        <f t="shared" si="2"/>
        <v>67</v>
      </c>
      <c r="L8" s="6">
        <v>47</v>
      </c>
      <c r="M8" s="6">
        <v>26</v>
      </c>
      <c r="N8" s="6">
        <f t="shared" si="3"/>
        <v>73</v>
      </c>
      <c r="O8" s="6">
        <v>80</v>
      </c>
      <c r="P8" s="6">
        <v>39</v>
      </c>
      <c r="Q8" s="6">
        <f t="shared" si="4"/>
        <v>119</v>
      </c>
      <c r="R8" s="7">
        <v>12</v>
      </c>
      <c r="S8" s="7">
        <v>20</v>
      </c>
      <c r="T8" s="7">
        <f t="shared" ref="T8:T9" si="5">SUM(R8+S8)</f>
        <v>32</v>
      </c>
      <c r="U8" s="8">
        <f>H8-K8+N8-Q8+T8</f>
        <v>-49</v>
      </c>
    </row>
    <row r="9" spans="1:21" ht="36.75" customHeight="1" x14ac:dyDescent="0.15">
      <c r="A9" s="28" t="s">
        <v>14</v>
      </c>
      <c r="B9" s="5">
        <v>10556</v>
      </c>
      <c r="C9" s="5">
        <v>11923</v>
      </c>
      <c r="D9" s="5">
        <v>11834</v>
      </c>
      <c r="E9" s="5">
        <f t="shared" si="0"/>
        <v>23757</v>
      </c>
      <c r="F9" s="6">
        <v>4</v>
      </c>
      <c r="G9" s="6">
        <v>2</v>
      </c>
      <c r="H9" s="6">
        <f t="shared" si="1"/>
        <v>6</v>
      </c>
      <c r="I9" s="6">
        <v>17</v>
      </c>
      <c r="J9" s="6">
        <v>11</v>
      </c>
      <c r="K9" s="6">
        <f t="shared" si="2"/>
        <v>28</v>
      </c>
      <c r="L9" s="6">
        <v>21</v>
      </c>
      <c r="M9" s="6">
        <v>10</v>
      </c>
      <c r="N9" s="6">
        <f t="shared" si="3"/>
        <v>31</v>
      </c>
      <c r="O9" s="6">
        <v>30</v>
      </c>
      <c r="P9" s="6">
        <v>18</v>
      </c>
      <c r="Q9" s="6">
        <f t="shared" si="4"/>
        <v>48</v>
      </c>
      <c r="R9" s="7">
        <v>12</v>
      </c>
      <c r="S9" s="7">
        <v>3</v>
      </c>
      <c r="T9" s="7">
        <f t="shared" si="5"/>
        <v>15</v>
      </c>
      <c r="U9" s="8">
        <f t="shared" ref="U9:U13" si="6">H9-K9+N9-Q9+T9</f>
        <v>-24</v>
      </c>
    </row>
    <row r="10" spans="1:21" ht="36.75" customHeight="1" x14ac:dyDescent="0.15">
      <c r="A10" s="28" t="s">
        <v>15</v>
      </c>
      <c r="B10" s="5">
        <v>9537</v>
      </c>
      <c r="C10" s="5">
        <v>11283</v>
      </c>
      <c r="D10" s="5">
        <v>11926</v>
      </c>
      <c r="E10" s="5">
        <f t="shared" si="0"/>
        <v>23209</v>
      </c>
      <c r="F10" s="6">
        <v>3</v>
      </c>
      <c r="G10" s="6">
        <v>9</v>
      </c>
      <c r="H10" s="6">
        <f t="shared" si="1"/>
        <v>12</v>
      </c>
      <c r="I10" s="6">
        <v>15</v>
      </c>
      <c r="J10" s="6">
        <v>11</v>
      </c>
      <c r="K10" s="6">
        <f t="shared" si="2"/>
        <v>26</v>
      </c>
      <c r="L10" s="6">
        <v>18</v>
      </c>
      <c r="M10" s="6">
        <v>12</v>
      </c>
      <c r="N10" s="6">
        <f t="shared" si="3"/>
        <v>30</v>
      </c>
      <c r="O10" s="6">
        <v>19</v>
      </c>
      <c r="P10" s="6">
        <v>18</v>
      </c>
      <c r="Q10" s="6">
        <f t="shared" si="4"/>
        <v>37</v>
      </c>
      <c r="R10" s="7">
        <v>-15</v>
      </c>
      <c r="S10" s="7">
        <v>-10</v>
      </c>
      <c r="T10" s="7">
        <f>SUM(R10+S10)</f>
        <v>-25</v>
      </c>
      <c r="U10" s="8">
        <f t="shared" si="6"/>
        <v>-46</v>
      </c>
    </row>
    <row r="11" spans="1:21" ht="36.75" customHeight="1" x14ac:dyDescent="0.15">
      <c r="A11" s="28" t="s">
        <v>16</v>
      </c>
      <c r="B11" s="5">
        <v>3631</v>
      </c>
      <c r="C11" s="5">
        <v>4615</v>
      </c>
      <c r="D11" s="5">
        <v>4841</v>
      </c>
      <c r="E11" s="5">
        <f t="shared" si="0"/>
        <v>9456</v>
      </c>
      <c r="F11" s="6">
        <v>1</v>
      </c>
      <c r="G11" s="6">
        <v>3</v>
      </c>
      <c r="H11" s="6">
        <f t="shared" si="1"/>
        <v>4</v>
      </c>
      <c r="I11" s="6">
        <v>7</v>
      </c>
      <c r="J11" s="6">
        <v>4</v>
      </c>
      <c r="K11" s="6">
        <f t="shared" si="2"/>
        <v>11</v>
      </c>
      <c r="L11" s="6">
        <v>11</v>
      </c>
      <c r="M11" s="6">
        <v>5</v>
      </c>
      <c r="N11" s="6">
        <f t="shared" si="3"/>
        <v>16</v>
      </c>
      <c r="O11" s="6">
        <v>5</v>
      </c>
      <c r="P11" s="6">
        <v>7</v>
      </c>
      <c r="Q11" s="6">
        <f t="shared" si="4"/>
        <v>12</v>
      </c>
      <c r="R11" s="7">
        <v>3</v>
      </c>
      <c r="S11" s="7">
        <v>1</v>
      </c>
      <c r="T11" s="7">
        <f>SUM(R11+S11)</f>
        <v>4</v>
      </c>
      <c r="U11" s="8">
        <f t="shared" si="6"/>
        <v>1</v>
      </c>
    </row>
    <row r="12" spans="1:21" ht="36.75" customHeight="1" x14ac:dyDescent="0.15">
      <c r="A12" s="28" t="s">
        <v>17</v>
      </c>
      <c r="B12" s="5">
        <v>472</v>
      </c>
      <c r="C12" s="5">
        <v>549</v>
      </c>
      <c r="D12" s="5">
        <v>582</v>
      </c>
      <c r="E12" s="5">
        <f t="shared" si="0"/>
        <v>1131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3</v>
      </c>
      <c r="K12" s="6">
        <f t="shared" si="2"/>
        <v>5</v>
      </c>
      <c r="L12" s="6">
        <v>1</v>
      </c>
      <c r="M12" s="6">
        <v>0</v>
      </c>
      <c r="N12" s="6">
        <f t="shared" si="3"/>
        <v>1</v>
      </c>
      <c r="O12" s="6">
        <v>1</v>
      </c>
      <c r="P12" s="6">
        <v>0</v>
      </c>
      <c r="Q12" s="6">
        <f t="shared" si="4"/>
        <v>1</v>
      </c>
      <c r="R12" s="7">
        <v>1</v>
      </c>
      <c r="S12" s="7">
        <v>0</v>
      </c>
      <c r="T12" s="7">
        <f>SUM(R12+S12)</f>
        <v>1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5100</v>
      </c>
      <c r="C13" s="11">
        <v>6637</v>
      </c>
      <c r="D13" s="11">
        <v>6925</v>
      </c>
      <c r="E13" s="5">
        <f t="shared" si="0"/>
        <v>13562</v>
      </c>
      <c r="F13" s="12">
        <v>3</v>
      </c>
      <c r="G13" s="12">
        <v>3</v>
      </c>
      <c r="H13" s="12">
        <f t="shared" si="1"/>
        <v>6</v>
      </c>
      <c r="I13" s="12">
        <v>9</v>
      </c>
      <c r="J13" s="12">
        <v>6</v>
      </c>
      <c r="K13" s="12">
        <f t="shared" si="2"/>
        <v>15</v>
      </c>
      <c r="L13" s="12">
        <v>9</v>
      </c>
      <c r="M13" s="12">
        <v>11</v>
      </c>
      <c r="N13" s="12">
        <f t="shared" si="3"/>
        <v>20</v>
      </c>
      <c r="O13" s="12">
        <v>7</v>
      </c>
      <c r="P13" s="12">
        <v>3</v>
      </c>
      <c r="Q13" s="12">
        <f t="shared" si="4"/>
        <v>10</v>
      </c>
      <c r="R13" s="13">
        <v>-5</v>
      </c>
      <c r="S13" s="13">
        <v>2</v>
      </c>
      <c r="T13" s="7">
        <f t="shared" ref="T13" si="7">SUM(R13+S13)</f>
        <v>-3</v>
      </c>
      <c r="U13" s="8">
        <f t="shared" si="6"/>
        <v>-2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78447</v>
      </c>
      <c r="C14" s="24">
        <f>SUM(C7:C13)</f>
        <v>88895</v>
      </c>
      <c r="D14" s="24">
        <f>SUM(D7:D13)</f>
        <v>89062</v>
      </c>
      <c r="E14" s="20">
        <f>C14+D14</f>
        <v>177957</v>
      </c>
      <c r="F14" s="20">
        <f>SUM(F7:F13)</f>
        <v>37</v>
      </c>
      <c r="G14" s="20">
        <f>SUM(G7:G13)</f>
        <v>44</v>
      </c>
      <c r="H14" s="20">
        <f t="shared" si="1"/>
        <v>81</v>
      </c>
      <c r="I14" s="20">
        <f t="shared" ref="I14:Q14" si="8">SUM(I7:I13)</f>
        <v>126</v>
      </c>
      <c r="J14" s="20">
        <f t="shared" si="8"/>
        <v>110</v>
      </c>
      <c r="K14" s="20">
        <f t="shared" si="8"/>
        <v>236</v>
      </c>
      <c r="L14" s="20">
        <f>SUM(L7:L13)</f>
        <v>164</v>
      </c>
      <c r="M14" s="20">
        <f t="shared" si="8"/>
        <v>97</v>
      </c>
      <c r="N14" s="20">
        <f>SUM(N7:N13)</f>
        <v>261</v>
      </c>
      <c r="O14" s="20">
        <f t="shared" si="8"/>
        <v>198</v>
      </c>
      <c r="P14" s="20">
        <f t="shared" si="8"/>
        <v>121</v>
      </c>
      <c r="Q14" s="20">
        <f t="shared" si="8"/>
        <v>319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-213</v>
      </c>
    </row>
    <row r="15" spans="1:21" ht="36.75" customHeight="1" thickTop="1" x14ac:dyDescent="0.15">
      <c r="A15" s="14" t="s">
        <v>19</v>
      </c>
      <c r="B15" s="22">
        <f>B14-B16</f>
        <v>-53</v>
      </c>
      <c r="C15" s="22">
        <f>C14-C16</f>
        <v>-123</v>
      </c>
      <c r="D15" s="22">
        <f>D14-D16</f>
        <v>-90</v>
      </c>
      <c r="E15" s="22">
        <f>C15+D15</f>
        <v>-213</v>
      </c>
      <c r="F15" s="40">
        <f>H14-K14</f>
        <v>-155</v>
      </c>
      <c r="G15" s="41"/>
      <c r="H15" s="41"/>
      <c r="I15" s="41"/>
      <c r="J15" s="41"/>
      <c r="K15" s="42"/>
      <c r="L15" s="40">
        <f>N14-Q14</f>
        <v>-58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78500</v>
      </c>
      <c r="C16" s="25">
        <v>89018</v>
      </c>
      <c r="D16" s="25">
        <v>89152</v>
      </c>
      <c r="E16" s="23">
        <v>178170</v>
      </c>
      <c r="G16" s="43" t="s">
        <v>36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X10" sqref="X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29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30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47"/>
    </row>
    <row r="7" spans="1:21" ht="36.75" customHeight="1" x14ac:dyDescent="0.15">
      <c r="A7" s="27" t="s">
        <v>13</v>
      </c>
      <c r="B7" s="5">
        <v>21061</v>
      </c>
      <c r="C7" s="5">
        <v>22360</v>
      </c>
      <c r="D7" s="5">
        <v>21703</v>
      </c>
      <c r="E7" s="5">
        <f t="shared" ref="E7:E13" si="0">SUM(C7:D7)</f>
        <v>44063</v>
      </c>
      <c r="F7" s="6">
        <v>10</v>
      </c>
      <c r="G7" s="6">
        <v>5</v>
      </c>
      <c r="H7" s="6">
        <f t="shared" ref="H7:H14" si="1">SUM(F7+G7)</f>
        <v>15</v>
      </c>
      <c r="I7" s="6">
        <v>24</v>
      </c>
      <c r="J7" s="6">
        <v>26</v>
      </c>
      <c r="K7" s="6">
        <f t="shared" ref="K7:K13" si="2">SUM(I7+J7)</f>
        <v>50</v>
      </c>
      <c r="L7" s="6">
        <v>28</v>
      </c>
      <c r="M7" s="6">
        <v>22</v>
      </c>
      <c r="N7" s="6">
        <f t="shared" ref="N7:N13" si="3">SUM(L7+M7)</f>
        <v>50</v>
      </c>
      <c r="O7" s="6">
        <v>61</v>
      </c>
      <c r="P7" s="6">
        <v>49</v>
      </c>
      <c r="Q7" s="6">
        <f t="shared" ref="Q7:Q13" si="4">SUM(O7+P7)</f>
        <v>110</v>
      </c>
      <c r="R7" s="7">
        <v>-13</v>
      </c>
      <c r="S7" s="7">
        <v>-5</v>
      </c>
      <c r="T7" s="7">
        <f>SUM(R7+S7)</f>
        <v>-18</v>
      </c>
      <c r="U7" s="8">
        <f>H7-K7+N7-Q7+T7</f>
        <v>-113</v>
      </c>
    </row>
    <row r="8" spans="1:21" ht="36.75" customHeight="1" x14ac:dyDescent="0.15">
      <c r="A8" s="27" t="s">
        <v>25</v>
      </c>
      <c r="B8" s="5">
        <v>28132</v>
      </c>
      <c r="C8" s="5">
        <v>31606</v>
      </c>
      <c r="D8" s="5">
        <v>31311</v>
      </c>
      <c r="E8" s="5">
        <f t="shared" si="0"/>
        <v>62917</v>
      </c>
      <c r="F8" s="6">
        <v>13</v>
      </c>
      <c r="G8" s="6">
        <v>18</v>
      </c>
      <c r="H8" s="6">
        <f t="shared" si="1"/>
        <v>31</v>
      </c>
      <c r="I8" s="6">
        <v>42</v>
      </c>
      <c r="J8" s="6">
        <v>28</v>
      </c>
      <c r="K8" s="6">
        <f t="shared" si="2"/>
        <v>70</v>
      </c>
      <c r="L8" s="6">
        <v>39</v>
      </c>
      <c r="M8" s="6">
        <v>34</v>
      </c>
      <c r="N8" s="6">
        <f t="shared" si="3"/>
        <v>73</v>
      </c>
      <c r="O8" s="6">
        <v>55</v>
      </c>
      <c r="P8" s="6">
        <v>45</v>
      </c>
      <c r="Q8" s="6">
        <f t="shared" si="4"/>
        <v>100</v>
      </c>
      <c r="R8" s="7">
        <v>5</v>
      </c>
      <c r="S8" s="7">
        <v>-1</v>
      </c>
      <c r="T8" s="7">
        <f t="shared" ref="T8:T9" si="5">SUM(R8+S8)</f>
        <v>4</v>
      </c>
      <c r="U8" s="8">
        <f>H8-K8+N8-Q8+T8</f>
        <v>-62</v>
      </c>
    </row>
    <row r="9" spans="1:21" ht="36.75" customHeight="1" x14ac:dyDescent="0.15">
      <c r="A9" s="27" t="s">
        <v>14</v>
      </c>
      <c r="B9" s="5">
        <v>10561</v>
      </c>
      <c r="C9" s="5">
        <v>11933</v>
      </c>
      <c r="D9" s="5">
        <v>11848</v>
      </c>
      <c r="E9" s="5">
        <f t="shared" si="0"/>
        <v>23781</v>
      </c>
      <c r="F9" s="6">
        <v>1</v>
      </c>
      <c r="G9" s="6">
        <v>6</v>
      </c>
      <c r="H9" s="6">
        <f t="shared" si="1"/>
        <v>7</v>
      </c>
      <c r="I9" s="6">
        <v>16</v>
      </c>
      <c r="J9" s="6">
        <v>6</v>
      </c>
      <c r="K9" s="6">
        <f t="shared" si="2"/>
        <v>22</v>
      </c>
      <c r="L9" s="6">
        <v>22</v>
      </c>
      <c r="M9" s="6">
        <v>22</v>
      </c>
      <c r="N9" s="6">
        <f t="shared" si="3"/>
        <v>44</v>
      </c>
      <c r="O9" s="6">
        <v>32</v>
      </c>
      <c r="P9" s="6">
        <v>29</v>
      </c>
      <c r="Q9" s="6">
        <f t="shared" si="4"/>
        <v>61</v>
      </c>
      <c r="R9" s="7">
        <v>4</v>
      </c>
      <c r="S9" s="7">
        <v>-7</v>
      </c>
      <c r="T9" s="7">
        <f t="shared" si="5"/>
        <v>-3</v>
      </c>
      <c r="U9" s="8">
        <f t="shared" ref="U9:U13" si="6">H9-K9+N9-Q9+T9</f>
        <v>-35</v>
      </c>
    </row>
    <row r="10" spans="1:21" ht="36.75" customHeight="1" x14ac:dyDescent="0.15">
      <c r="A10" s="27" t="s">
        <v>15</v>
      </c>
      <c r="B10" s="5">
        <v>9546</v>
      </c>
      <c r="C10" s="5">
        <v>11311</v>
      </c>
      <c r="D10" s="5">
        <v>11944</v>
      </c>
      <c r="E10" s="5">
        <f t="shared" si="0"/>
        <v>23255</v>
      </c>
      <c r="F10" s="6">
        <v>1</v>
      </c>
      <c r="G10" s="6">
        <v>7</v>
      </c>
      <c r="H10" s="6">
        <f t="shared" si="1"/>
        <v>8</v>
      </c>
      <c r="I10" s="6">
        <v>7</v>
      </c>
      <c r="J10" s="6">
        <v>12</v>
      </c>
      <c r="K10" s="6">
        <f t="shared" si="2"/>
        <v>19</v>
      </c>
      <c r="L10" s="6">
        <v>22</v>
      </c>
      <c r="M10" s="6">
        <v>20</v>
      </c>
      <c r="N10" s="6">
        <f t="shared" si="3"/>
        <v>42</v>
      </c>
      <c r="O10" s="6">
        <v>18</v>
      </c>
      <c r="P10" s="6">
        <v>21</v>
      </c>
      <c r="Q10" s="6">
        <f t="shared" si="4"/>
        <v>39</v>
      </c>
      <c r="R10" s="7">
        <v>-2</v>
      </c>
      <c r="S10" s="7">
        <v>11</v>
      </c>
      <c r="T10" s="7">
        <f>SUM(R10+S10)</f>
        <v>9</v>
      </c>
      <c r="U10" s="8">
        <f t="shared" si="6"/>
        <v>1</v>
      </c>
    </row>
    <row r="11" spans="1:21" ht="36.75" customHeight="1" x14ac:dyDescent="0.15">
      <c r="A11" s="27" t="s">
        <v>16</v>
      </c>
      <c r="B11" s="5">
        <v>3629</v>
      </c>
      <c r="C11" s="5">
        <v>4612</v>
      </c>
      <c r="D11" s="5">
        <v>4843</v>
      </c>
      <c r="E11" s="5">
        <f t="shared" si="0"/>
        <v>9455</v>
      </c>
      <c r="F11" s="6">
        <v>1</v>
      </c>
      <c r="G11" s="6">
        <v>1</v>
      </c>
      <c r="H11" s="6">
        <f t="shared" si="1"/>
        <v>2</v>
      </c>
      <c r="I11" s="6">
        <v>7</v>
      </c>
      <c r="J11" s="6">
        <v>3</v>
      </c>
      <c r="K11" s="6">
        <f t="shared" si="2"/>
        <v>10</v>
      </c>
      <c r="L11" s="6">
        <v>4</v>
      </c>
      <c r="M11" s="6">
        <v>4</v>
      </c>
      <c r="N11" s="6">
        <f t="shared" si="3"/>
        <v>8</v>
      </c>
      <c r="O11" s="6">
        <v>3</v>
      </c>
      <c r="P11" s="6">
        <v>7</v>
      </c>
      <c r="Q11" s="6">
        <f t="shared" si="4"/>
        <v>10</v>
      </c>
      <c r="R11" s="7">
        <v>3</v>
      </c>
      <c r="S11" s="7">
        <v>3</v>
      </c>
      <c r="T11" s="7">
        <f>SUM(R11+S11)</f>
        <v>6</v>
      </c>
      <c r="U11" s="8">
        <f t="shared" si="6"/>
        <v>-4</v>
      </c>
    </row>
    <row r="12" spans="1:21" ht="36.75" customHeight="1" x14ac:dyDescent="0.15">
      <c r="A12" s="27" t="s">
        <v>17</v>
      </c>
      <c r="B12" s="5">
        <v>472</v>
      </c>
      <c r="C12" s="5">
        <v>550</v>
      </c>
      <c r="D12" s="5">
        <v>585</v>
      </c>
      <c r="E12" s="5">
        <f t="shared" si="0"/>
        <v>1135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3</v>
      </c>
      <c r="K12" s="6">
        <f t="shared" si="2"/>
        <v>4</v>
      </c>
      <c r="L12" s="6">
        <v>2</v>
      </c>
      <c r="M12" s="6">
        <v>1</v>
      </c>
      <c r="N12" s="6">
        <f t="shared" si="3"/>
        <v>3</v>
      </c>
      <c r="O12" s="6">
        <v>0</v>
      </c>
      <c r="P12" s="6">
        <v>2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5099</v>
      </c>
      <c r="C13" s="11">
        <v>6646</v>
      </c>
      <c r="D13" s="11">
        <v>6918</v>
      </c>
      <c r="E13" s="5">
        <f t="shared" si="0"/>
        <v>13564</v>
      </c>
      <c r="F13" s="12">
        <v>5</v>
      </c>
      <c r="G13" s="12">
        <v>4</v>
      </c>
      <c r="H13" s="12">
        <f t="shared" si="1"/>
        <v>9</v>
      </c>
      <c r="I13" s="12">
        <v>8</v>
      </c>
      <c r="J13" s="12">
        <v>4</v>
      </c>
      <c r="K13" s="12">
        <f t="shared" si="2"/>
        <v>12</v>
      </c>
      <c r="L13" s="12">
        <v>12</v>
      </c>
      <c r="M13" s="12">
        <v>16</v>
      </c>
      <c r="N13" s="12">
        <f t="shared" si="3"/>
        <v>28</v>
      </c>
      <c r="O13" s="12">
        <v>9</v>
      </c>
      <c r="P13" s="12">
        <v>7</v>
      </c>
      <c r="Q13" s="12">
        <f t="shared" si="4"/>
        <v>16</v>
      </c>
      <c r="R13" s="13">
        <v>3</v>
      </c>
      <c r="S13" s="13">
        <v>-1</v>
      </c>
      <c r="T13" s="7">
        <f t="shared" ref="T13" si="7">SUM(R13+S13)</f>
        <v>2</v>
      </c>
      <c r="U13" s="8">
        <f t="shared" si="6"/>
        <v>11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78500</v>
      </c>
      <c r="C14" s="24">
        <f>SUM(C7:C13)</f>
        <v>89018</v>
      </c>
      <c r="D14" s="24">
        <f>SUM(D7:D13)</f>
        <v>89152</v>
      </c>
      <c r="E14" s="20">
        <f>C14+D14</f>
        <v>178170</v>
      </c>
      <c r="F14" s="20">
        <f>SUM(F7:F13)</f>
        <v>31</v>
      </c>
      <c r="G14" s="20">
        <f>SUM(G7:G13)</f>
        <v>41</v>
      </c>
      <c r="H14" s="20">
        <f t="shared" si="1"/>
        <v>72</v>
      </c>
      <c r="I14" s="20">
        <f t="shared" ref="I14:Q14" si="8">SUM(I7:I13)</f>
        <v>105</v>
      </c>
      <c r="J14" s="20">
        <f t="shared" si="8"/>
        <v>82</v>
      </c>
      <c r="K14" s="20">
        <f t="shared" si="8"/>
        <v>187</v>
      </c>
      <c r="L14" s="20">
        <f>SUM(L7:L13)</f>
        <v>129</v>
      </c>
      <c r="M14" s="20">
        <f t="shared" si="8"/>
        <v>119</v>
      </c>
      <c r="N14" s="20">
        <f>SUM(N7:N13)</f>
        <v>248</v>
      </c>
      <c r="O14" s="20">
        <f t="shared" si="8"/>
        <v>178</v>
      </c>
      <c r="P14" s="20">
        <f t="shared" si="8"/>
        <v>160</v>
      </c>
      <c r="Q14" s="20">
        <f t="shared" si="8"/>
        <v>338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-205</v>
      </c>
    </row>
    <row r="15" spans="1:21" ht="36.75" customHeight="1" thickTop="1" x14ac:dyDescent="0.15">
      <c r="A15" s="14" t="s">
        <v>19</v>
      </c>
      <c r="B15" s="22">
        <f>B14-B16</f>
        <v>-43</v>
      </c>
      <c r="C15" s="22">
        <f>C14-C16</f>
        <v>-123</v>
      </c>
      <c r="D15" s="22">
        <f>D14-D16</f>
        <v>-82</v>
      </c>
      <c r="E15" s="22">
        <f>C15+D15</f>
        <v>-205</v>
      </c>
      <c r="F15" s="40">
        <f>H14-K14</f>
        <v>-115</v>
      </c>
      <c r="G15" s="41"/>
      <c r="H15" s="41"/>
      <c r="I15" s="41"/>
      <c r="J15" s="41"/>
      <c r="K15" s="42"/>
      <c r="L15" s="40">
        <f>N14-Q14</f>
        <v>-90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78543</v>
      </c>
      <c r="C16" s="25">
        <v>89141</v>
      </c>
      <c r="D16" s="25">
        <v>89234</v>
      </c>
      <c r="E16" s="23">
        <v>178375</v>
      </c>
      <c r="G16" s="43" t="s">
        <v>31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workbookViewId="0">
      <selection activeCell="J24" sqref="J24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ht="14.25" thickBot="1" x14ac:dyDescent="0.2">
      <c r="A2" s="73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20"/>
      <c r="S2" s="72"/>
      <c r="T2" s="72"/>
      <c r="U2" s="119" t="s">
        <v>72</v>
      </c>
    </row>
    <row r="3" spans="1:21" ht="24.75" customHeight="1" x14ac:dyDescent="0.15">
      <c r="A3" s="104"/>
      <c r="B3" s="118" t="s">
        <v>1</v>
      </c>
      <c r="C3" s="117"/>
      <c r="D3" s="117"/>
      <c r="E3" s="117"/>
      <c r="F3" s="117"/>
      <c r="G3" s="117"/>
      <c r="H3" s="116"/>
      <c r="I3" s="118" t="s">
        <v>2</v>
      </c>
      <c r="J3" s="117"/>
      <c r="K3" s="117"/>
      <c r="L3" s="117"/>
      <c r="M3" s="117"/>
      <c r="N3" s="117"/>
      <c r="O3" s="116"/>
      <c r="P3" s="109" t="s">
        <v>3</v>
      </c>
      <c r="Q3" s="104"/>
      <c r="R3" s="108"/>
      <c r="S3" s="115" t="s">
        <v>74</v>
      </c>
      <c r="T3" s="114"/>
      <c r="U3" s="113"/>
    </row>
    <row r="4" spans="1:21" ht="24.75" customHeight="1" x14ac:dyDescent="0.15">
      <c r="A4" s="104"/>
      <c r="B4" s="112" t="s">
        <v>4</v>
      </c>
      <c r="C4" s="104"/>
      <c r="D4" s="104"/>
      <c r="E4" s="111" t="s">
        <v>5</v>
      </c>
      <c r="F4" s="104"/>
      <c r="G4" s="104"/>
      <c r="H4" s="110" t="s">
        <v>60</v>
      </c>
      <c r="I4" s="112" t="s">
        <v>6</v>
      </c>
      <c r="J4" s="104"/>
      <c r="K4" s="104"/>
      <c r="L4" s="111" t="s">
        <v>7</v>
      </c>
      <c r="M4" s="104"/>
      <c r="N4" s="104"/>
      <c r="O4" s="110" t="s">
        <v>60</v>
      </c>
      <c r="P4" s="109" t="s">
        <v>8</v>
      </c>
      <c r="Q4" s="104"/>
      <c r="R4" s="108"/>
      <c r="S4" s="107"/>
      <c r="T4" s="106"/>
      <c r="U4" s="105"/>
    </row>
    <row r="5" spans="1:21" ht="24.75" customHeight="1" x14ac:dyDescent="0.15">
      <c r="A5" s="104"/>
      <c r="B5" s="100" t="s">
        <v>9</v>
      </c>
      <c r="C5" s="98" t="s">
        <v>10</v>
      </c>
      <c r="D5" s="98" t="s">
        <v>12</v>
      </c>
      <c r="E5" s="98" t="s">
        <v>9</v>
      </c>
      <c r="F5" s="98" t="s">
        <v>10</v>
      </c>
      <c r="G5" s="98" t="s">
        <v>12</v>
      </c>
      <c r="H5" s="103"/>
      <c r="I5" s="100" t="s">
        <v>9</v>
      </c>
      <c r="J5" s="98" t="s">
        <v>10</v>
      </c>
      <c r="K5" s="98" t="s">
        <v>60</v>
      </c>
      <c r="L5" s="98" t="s">
        <v>9</v>
      </c>
      <c r="M5" s="98" t="s">
        <v>10</v>
      </c>
      <c r="N5" s="98" t="s">
        <v>12</v>
      </c>
      <c r="O5" s="103"/>
      <c r="P5" s="102" t="s">
        <v>9</v>
      </c>
      <c r="Q5" s="98" t="s">
        <v>10</v>
      </c>
      <c r="R5" s="101" t="s">
        <v>12</v>
      </c>
      <c r="S5" s="100" t="s">
        <v>9</v>
      </c>
      <c r="T5" s="98" t="s">
        <v>10</v>
      </c>
      <c r="U5" s="99" t="s">
        <v>60</v>
      </c>
    </row>
    <row r="6" spans="1:21" ht="30.75" customHeight="1" x14ac:dyDescent="0.15">
      <c r="A6" s="98" t="s">
        <v>13</v>
      </c>
      <c r="B6" s="97">
        <v>99</v>
      </c>
      <c r="C6" s="90">
        <v>84</v>
      </c>
      <c r="D6" s="90">
        <v>183</v>
      </c>
      <c r="E6" s="90">
        <v>298</v>
      </c>
      <c r="F6" s="90">
        <v>278</v>
      </c>
      <c r="G6" s="90">
        <v>576</v>
      </c>
      <c r="H6" s="93">
        <v>-393</v>
      </c>
      <c r="I6" s="97">
        <v>799</v>
      </c>
      <c r="J6" s="90">
        <v>480</v>
      </c>
      <c r="K6" s="90">
        <v>1279</v>
      </c>
      <c r="L6" s="90">
        <v>1114</v>
      </c>
      <c r="M6" s="90">
        <v>627</v>
      </c>
      <c r="N6" s="90">
        <v>1741</v>
      </c>
      <c r="O6" s="93">
        <v>-462</v>
      </c>
      <c r="P6" s="88">
        <v>-101</v>
      </c>
      <c r="Q6" s="88">
        <v>-72</v>
      </c>
      <c r="R6" s="87">
        <v>-173</v>
      </c>
      <c r="S6" s="86">
        <v>-615</v>
      </c>
      <c r="T6" s="96">
        <v>-413</v>
      </c>
      <c r="U6" s="95">
        <v>-1028</v>
      </c>
    </row>
    <row r="7" spans="1:21" ht="30.75" customHeight="1" x14ac:dyDescent="0.15">
      <c r="A7" s="98" t="s">
        <v>25</v>
      </c>
      <c r="B7" s="97">
        <v>175</v>
      </c>
      <c r="C7" s="90">
        <v>176</v>
      </c>
      <c r="D7" s="90">
        <v>351</v>
      </c>
      <c r="E7" s="90">
        <v>370</v>
      </c>
      <c r="F7" s="90">
        <v>321</v>
      </c>
      <c r="G7" s="90">
        <v>691</v>
      </c>
      <c r="H7" s="93">
        <v>-340</v>
      </c>
      <c r="I7" s="97">
        <v>1055</v>
      </c>
      <c r="J7" s="90">
        <v>677</v>
      </c>
      <c r="K7" s="90">
        <v>1732</v>
      </c>
      <c r="L7" s="90">
        <v>1340</v>
      </c>
      <c r="M7" s="90">
        <v>798</v>
      </c>
      <c r="N7" s="90">
        <v>2138</v>
      </c>
      <c r="O7" s="93">
        <v>-406</v>
      </c>
      <c r="P7" s="88">
        <v>62</v>
      </c>
      <c r="Q7" s="88">
        <v>62</v>
      </c>
      <c r="R7" s="87">
        <v>124</v>
      </c>
      <c r="S7" s="86">
        <v>-418</v>
      </c>
      <c r="T7" s="96">
        <v>-204</v>
      </c>
      <c r="U7" s="95">
        <v>-622</v>
      </c>
    </row>
    <row r="8" spans="1:21" ht="30.75" customHeight="1" x14ac:dyDescent="0.15">
      <c r="A8" s="98" t="s">
        <v>14</v>
      </c>
      <c r="B8" s="97">
        <v>42</v>
      </c>
      <c r="C8" s="90">
        <v>64</v>
      </c>
      <c r="D8" s="90">
        <v>106</v>
      </c>
      <c r="E8" s="90">
        <v>150</v>
      </c>
      <c r="F8" s="90">
        <v>144</v>
      </c>
      <c r="G8" s="90">
        <v>294</v>
      </c>
      <c r="H8" s="93">
        <v>-188</v>
      </c>
      <c r="I8" s="97">
        <v>407</v>
      </c>
      <c r="J8" s="90">
        <v>270</v>
      </c>
      <c r="K8" s="90">
        <v>677</v>
      </c>
      <c r="L8" s="90">
        <v>455</v>
      </c>
      <c r="M8" s="90">
        <v>351</v>
      </c>
      <c r="N8" s="90">
        <v>806</v>
      </c>
      <c r="O8" s="93">
        <v>-129</v>
      </c>
      <c r="P8" s="88">
        <v>63</v>
      </c>
      <c r="Q8" s="88">
        <v>43</v>
      </c>
      <c r="R8" s="87">
        <v>106</v>
      </c>
      <c r="S8" s="86">
        <v>-93</v>
      </c>
      <c r="T8" s="96">
        <v>-118</v>
      </c>
      <c r="U8" s="95">
        <v>-211</v>
      </c>
    </row>
    <row r="9" spans="1:21" ht="30.75" customHeight="1" x14ac:dyDescent="0.15">
      <c r="A9" s="98" t="s">
        <v>15</v>
      </c>
      <c r="B9" s="97">
        <v>92</v>
      </c>
      <c r="C9" s="90">
        <v>57</v>
      </c>
      <c r="D9" s="90">
        <v>149</v>
      </c>
      <c r="E9" s="90">
        <v>142</v>
      </c>
      <c r="F9" s="90">
        <v>128</v>
      </c>
      <c r="G9" s="90">
        <v>270</v>
      </c>
      <c r="H9" s="93">
        <v>-121</v>
      </c>
      <c r="I9" s="97">
        <v>219</v>
      </c>
      <c r="J9" s="90">
        <v>180</v>
      </c>
      <c r="K9" s="90">
        <v>399</v>
      </c>
      <c r="L9" s="90">
        <v>359</v>
      </c>
      <c r="M9" s="90">
        <v>302</v>
      </c>
      <c r="N9" s="90">
        <v>661</v>
      </c>
      <c r="O9" s="93">
        <v>-262</v>
      </c>
      <c r="P9" s="88">
        <v>-53</v>
      </c>
      <c r="Q9" s="88">
        <v>-79</v>
      </c>
      <c r="R9" s="87">
        <v>-132</v>
      </c>
      <c r="S9" s="86">
        <v>-243</v>
      </c>
      <c r="T9" s="96">
        <v>-272</v>
      </c>
      <c r="U9" s="95">
        <v>-515</v>
      </c>
    </row>
    <row r="10" spans="1:21" ht="30.75" customHeight="1" x14ac:dyDescent="0.15">
      <c r="A10" s="98" t="s">
        <v>16</v>
      </c>
      <c r="B10" s="97">
        <v>35</v>
      </c>
      <c r="C10" s="90">
        <v>17</v>
      </c>
      <c r="D10" s="90">
        <v>52</v>
      </c>
      <c r="E10" s="90">
        <v>48</v>
      </c>
      <c r="F10" s="90">
        <v>48</v>
      </c>
      <c r="G10" s="90">
        <v>96</v>
      </c>
      <c r="H10" s="93">
        <v>-44</v>
      </c>
      <c r="I10" s="97">
        <v>102</v>
      </c>
      <c r="J10" s="90">
        <v>68</v>
      </c>
      <c r="K10" s="90">
        <v>170</v>
      </c>
      <c r="L10" s="90">
        <v>112</v>
      </c>
      <c r="M10" s="90">
        <v>100</v>
      </c>
      <c r="N10" s="90">
        <v>212</v>
      </c>
      <c r="O10" s="93">
        <v>-42</v>
      </c>
      <c r="P10" s="88">
        <v>6</v>
      </c>
      <c r="Q10" s="88">
        <v>22</v>
      </c>
      <c r="R10" s="87">
        <v>28</v>
      </c>
      <c r="S10" s="86">
        <v>-17</v>
      </c>
      <c r="T10" s="96">
        <v>-41</v>
      </c>
      <c r="U10" s="95">
        <v>-58</v>
      </c>
    </row>
    <row r="11" spans="1:21" ht="30.75" customHeight="1" x14ac:dyDescent="0.15">
      <c r="A11" s="98" t="s">
        <v>17</v>
      </c>
      <c r="B11" s="97">
        <v>1</v>
      </c>
      <c r="C11" s="90">
        <v>1</v>
      </c>
      <c r="D11" s="90">
        <v>2</v>
      </c>
      <c r="E11" s="90">
        <v>21</v>
      </c>
      <c r="F11" s="90">
        <v>14</v>
      </c>
      <c r="G11" s="90">
        <v>35</v>
      </c>
      <c r="H11" s="93">
        <v>-33</v>
      </c>
      <c r="I11" s="97">
        <v>12</v>
      </c>
      <c r="J11" s="90">
        <v>6</v>
      </c>
      <c r="K11" s="90">
        <v>18</v>
      </c>
      <c r="L11" s="90">
        <v>9</v>
      </c>
      <c r="M11" s="90">
        <v>8</v>
      </c>
      <c r="N11" s="90">
        <v>17</v>
      </c>
      <c r="O11" s="93">
        <v>1</v>
      </c>
      <c r="P11" s="88">
        <v>4</v>
      </c>
      <c r="Q11" s="88">
        <v>-1</v>
      </c>
      <c r="R11" s="87">
        <v>3</v>
      </c>
      <c r="S11" s="86">
        <v>-13</v>
      </c>
      <c r="T11" s="96">
        <v>-16</v>
      </c>
      <c r="U11" s="95">
        <v>-29</v>
      </c>
    </row>
    <row r="12" spans="1:21" ht="30.75" customHeight="1" thickBot="1" x14ac:dyDescent="0.2">
      <c r="A12" s="94" t="s">
        <v>20</v>
      </c>
      <c r="B12" s="92">
        <v>34</v>
      </c>
      <c r="C12" s="91">
        <v>32</v>
      </c>
      <c r="D12" s="90">
        <v>66</v>
      </c>
      <c r="E12" s="91">
        <v>85</v>
      </c>
      <c r="F12" s="91">
        <v>73</v>
      </c>
      <c r="G12" s="90">
        <v>158</v>
      </c>
      <c r="H12" s="93">
        <v>-92</v>
      </c>
      <c r="I12" s="92">
        <v>133</v>
      </c>
      <c r="J12" s="91">
        <v>154</v>
      </c>
      <c r="K12" s="90">
        <v>287</v>
      </c>
      <c r="L12" s="91">
        <v>171</v>
      </c>
      <c r="M12" s="91">
        <v>140</v>
      </c>
      <c r="N12" s="90">
        <v>311</v>
      </c>
      <c r="O12" s="89">
        <v>-24</v>
      </c>
      <c r="P12" s="88">
        <v>19</v>
      </c>
      <c r="Q12" s="88">
        <v>25</v>
      </c>
      <c r="R12" s="87">
        <v>44</v>
      </c>
      <c r="S12" s="86">
        <v>-70</v>
      </c>
      <c r="T12" s="85">
        <v>-2</v>
      </c>
      <c r="U12" s="84">
        <v>-72</v>
      </c>
    </row>
    <row r="13" spans="1:21" ht="30.75" customHeight="1" thickTop="1" thickBot="1" x14ac:dyDescent="0.2">
      <c r="A13" s="83" t="s">
        <v>74</v>
      </c>
      <c r="B13" s="82">
        <v>478</v>
      </c>
      <c r="C13" s="80">
        <v>431</v>
      </c>
      <c r="D13" s="80">
        <v>909</v>
      </c>
      <c r="E13" s="80">
        <v>1114</v>
      </c>
      <c r="F13" s="80">
        <v>1006</v>
      </c>
      <c r="G13" s="80">
        <v>2120</v>
      </c>
      <c r="H13" s="79">
        <v>-1211</v>
      </c>
      <c r="I13" s="82">
        <v>2727</v>
      </c>
      <c r="J13" s="81">
        <v>1835</v>
      </c>
      <c r="K13" s="80">
        <v>4562</v>
      </c>
      <c r="L13" s="80">
        <v>3560</v>
      </c>
      <c r="M13" s="80">
        <v>2326</v>
      </c>
      <c r="N13" s="80">
        <v>5886</v>
      </c>
      <c r="O13" s="79">
        <v>-1324</v>
      </c>
      <c r="P13" s="78">
        <v>0</v>
      </c>
      <c r="Q13" s="77">
        <v>0</v>
      </c>
      <c r="R13" s="77">
        <v>0</v>
      </c>
      <c r="S13" s="76">
        <v>-1469</v>
      </c>
      <c r="T13" s="75">
        <v>-1066</v>
      </c>
      <c r="U13" s="74">
        <v>-2535</v>
      </c>
    </row>
    <row r="14" spans="1:21" x14ac:dyDescent="0.15">
      <c r="A14" s="73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</sheetData>
  <mergeCells count="13">
    <mergeCell ref="E4:G4"/>
    <mergeCell ref="H4:H5"/>
    <mergeCell ref="I4:K4"/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abSelected="1" zoomScale="85" zoomScaleNormal="85" workbookViewId="0">
      <selection activeCell="S14" sqref="S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76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8" t="s">
        <v>9</v>
      </c>
      <c r="D6" s="38" t="s">
        <v>10</v>
      </c>
      <c r="E6" s="38" t="s">
        <v>11</v>
      </c>
      <c r="F6" s="38" t="s">
        <v>9</v>
      </c>
      <c r="G6" s="38" t="s">
        <v>10</v>
      </c>
      <c r="H6" s="38" t="s">
        <v>12</v>
      </c>
      <c r="I6" s="38" t="s">
        <v>9</v>
      </c>
      <c r="J6" s="38" t="s">
        <v>10</v>
      </c>
      <c r="K6" s="38" t="s">
        <v>12</v>
      </c>
      <c r="L6" s="38" t="s">
        <v>9</v>
      </c>
      <c r="M6" s="38" t="s">
        <v>10</v>
      </c>
      <c r="N6" s="38" t="s">
        <v>12</v>
      </c>
      <c r="O6" s="38" t="s">
        <v>9</v>
      </c>
      <c r="P6" s="38" t="s">
        <v>10</v>
      </c>
      <c r="Q6" s="38" t="s">
        <v>12</v>
      </c>
      <c r="R6" s="38" t="s">
        <v>9</v>
      </c>
      <c r="S6" s="38" t="s">
        <v>10</v>
      </c>
      <c r="T6" s="38" t="s">
        <v>12</v>
      </c>
      <c r="U6" s="47"/>
    </row>
    <row r="7" spans="1:21" ht="36.75" customHeight="1" x14ac:dyDescent="0.15">
      <c r="A7" s="38" t="s">
        <v>13</v>
      </c>
      <c r="B7" s="5">
        <v>20659</v>
      </c>
      <c r="C7" s="5">
        <v>21745</v>
      </c>
      <c r="D7" s="5">
        <v>21290</v>
      </c>
      <c r="E7" s="5">
        <f t="shared" ref="E7:E13" si="0">SUM(C7:D7)</f>
        <v>43035</v>
      </c>
      <c r="F7" s="6">
        <v>11</v>
      </c>
      <c r="G7" s="6">
        <v>6</v>
      </c>
      <c r="H7" s="6">
        <f t="shared" ref="H7:H14" si="1">SUM(F7+G7)</f>
        <v>17</v>
      </c>
      <c r="I7" s="6">
        <v>26</v>
      </c>
      <c r="J7" s="6">
        <v>21</v>
      </c>
      <c r="K7" s="6">
        <f t="shared" ref="K7:K13" si="2">SUM(I7+J7)</f>
        <v>47</v>
      </c>
      <c r="L7" s="6">
        <v>30</v>
      </c>
      <c r="M7" s="6">
        <v>21</v>
      </c>
      <c r="N7" s="6">
        <f t="shared" ref="N7:N13" si="3">SUM(L7+M7)</f>
        <v>51</v>
      </c>
      <c r="O7" s="6">
        <v>41</v>
      </c>
      <c r="P7" s="6">
        <v>31</v>
      </c>
      <c r="Q7" s="6">
        <f t="shared" ref="Q7:Q13" si="4">SUM(O7+P7)</f>
        <v>72</v>
      </c>
      <c r="R7" s="7">
        <v>-8</v>
      </c>
      <c r="S7" s="7">
        <v>-8</v>
      </c>
      <c r="T7" s="7">
        <f>SUM(R7+S7)</f>
        <v>-16</v>
      </c>
      <c r="U7" s="8">
        <f>H7-K7+N7-Q7+T7</f>
        <v>-67</v>
      </c>
    </row>
    <row r="8" spans="1:21" ht="36.75" customHeight="1" x14ac:dyDescent="0.15">
      <c r="A8" s="38" t="s">
        <v>25</v>
      </c>
      <c r="B8" s="5">
        <v>28100</v>
      </c>
      <c r="C8" s="5">
        <v>31188</v>
      </c>
      <c r="D8" s="5">
        <v>31107</v>
      </c>
      <c r="E8" s="5">
        <f t="shared" si="0"/>
        <v>62295</v>
      </c>
      <c r="F8" s="6">
        <v>12</v>
      </c>
      <c r="G8" s="6">
        <v>13</v>
      </c>
      <c r="H8" s="6">
        <f t="shared" si="1"/>
        <v>25</v>
      </c>
      <c r="I8" s="6">
        <v>35</v>
      </c>
      <c r="J8" s="6">
        <v>20</v>
      </c>
      <c r="K8" s="6">
        <f t="shared" si="2"/>
        <v>55</v>
      </c>
      <c r="L8" s="6">
        <v>68</v>
      </c>
      <c r="M8" s="6">
        <v>60</v>
      </c>
      <c r="N8" s="6">
        <f t="shared" si="3"/>
        <v>128</v>
      </c>
      <c r="O8" s="6">
        <v>90</v>
      </c>
      <c r="P8" s="6">
        <v>43</v>
      </c>
      <c r="Q8" s="6">
        <f t="shared" si="4"/>
        <v>133</v>
      </c>
      <c r="R8" s="7">
        <v>8</v>
      </c>
      <c r="S8" s="7">
        <v>-1</v>
      </c>
      <c r="T8" s="7">
        <f t="shared" ref="T8:T9" si="5">SUM(R8+S8)</f>
        <v>7</v>
      </c>
      <c r="U8" s="8">
        <f>H8-K8+N8-Q8+T8</f>
        <v>-28</v>
      </c>
    </row>
    <row r="9" spans="1:21" ht="36.75" customHeight="1" x14ac:dyDescent="0.15">
      <c r="A9" s="38" t="s">
        <v>14</v>
      </c>
      <c r="B9" s="5">
        <v>10583</v>
      </c>
      <c r="C9" s="5">
        <v>11840</v>
      </c>
      <c r="D9" s="5">
        <v>11730</v>
      </c>
      <c r="E9" s="5">
        <f t="shared" si="0"/>
        <v>23570</v>
      </c>
      <c r="F9" s="6">
        <v>3</v>
      </c>
      <c r="G9" s="6">
        <v>8</v>
      </c>
      <c r="H9" s="6">
        <f t="shared" si="1"/>
        <v>11</v>
      </c>
      <c r="I9" s="6">
        <v>8</v>
      </c>
      <c r="J9" s="6">
        <v>11</v>
      </c>
      <c r="K9" s="6">
        <f t="shared" si="2"/>
        <v>19</v>
      </c>
      <c r="L9" s="6">
        <v>27</v>
      </c>
      <c r="M9" s="6">
        <v>23</v>
      </c>
      <c r="N9" s="6">
        <f t="shared" si="3"/>
        <v>50</v>
      </c>
      <c r="O9" s="6">
        <v>27</v>
      </c>
      <c r="P9" s="6">
        <v>25</v>
      </c>
      <c r="Q9" s="6">
        <f t="shared" si="4"/>
        <v>52</v>
      </c>
      <c r="R9" s="7">
        <v>4</v>
      </c>
      <c r="S9" s="7">
        <v>3</v>
      </c>
      <c r="T9" s="7">
        <f t="shared" si="5"/>
        <v>7</v>
      </c>
      <c r="U9" s="8">
        <f t="shared" ref="U9:U13" si="6">H9-K9+N9-Q9+T9</f>
        <v>-3</v>
      </c>
    </row>
    <row r="10" spans="1:21" ht="36.75" customHeight="1" x14ac:dyDescent="0.15">
      <c r="A10" s="38" t="s">
        <v>15</v>
      </c>
      <c r="B10" s="5">
        <v>9499</v>
      </c>
      <c r="C10" s="5">
        <v>11068</v>
      </c>
      <c r="D10" s="5">
        <v>11672</v>
      </c>
      <c r="E10" s="5">
        <f t="shared" si="0"/>
        <v>22740</v>
      </c>
      <c r="F10" s="6">
        <v>8</v>
      </c>
      <c r="G10" s="6">
        <v>2</v>
      </c>
      <c r="H10" s="6">
        <f t="shared" si="1"/>
        <v>10</v>
      </c>
      <c r="I10" s="6">
        <v>10</v>
      </c>
      <c r="J10" s="6">
        <v>14</v>
      </c>
      <c r="K10" s="6">
        <f t="shared" si="2"/>
        <v>24</v>
      </c>
      <c r="L10" s="6">
        <v>17</v>
      </c>
      <c r="M10" s="6">
        <v>11</v>
      </c>
      <c r="N10" s="6">
        <f t="shared" si="3"/>
        <v>28</v>
      </c>
      <c r="O10" s="6">
        <v>29</v>
      </c>
      <c r="P10" s="6">
        <v>17</v>
      </c>
      <c r="Q10" s="6">
        <f t="shared" si="4"/>
        <v>46</v>
      </c>
      <c r="R10" s="7">
        <v>-12</v>
      </c>
      <c r="S10" s="7">
        <v>-6</v>
      </c>
      <c r="T10" s="7">
        <f>SUM(R10+S10)</f>
        <v>-18</v>
      </c>
      <c r="U10" s="8">
        <f t="shared" si="6"/>
        <v>-50</v>
      </c>
    </row>
    <row r="11" spans="1:21" ht="36.75" customHeight="1" x14ac:dyDescent="0.15">
      <c r="A11" s="38" t="s">
        <v>16</v>
      </c>
      <c r="B11" s="5">
        <v>3692</v>
      </c>
      <c r="C11" s="5">
        <v>4595</v>
      </c>
      <c r="D11" s="5">
        <v>4802</v>
      </c>
      <c r="E11" s="5">
        <f t="shared" si="0"/>
        <v>9397</v>
      </c>
      <c r="F11" s="6">
        <v>2</v>
      </c>
      <c r="G11" s="6">
        <v>0</v>
      </c>
      <c r="H11" s="6">
        <f t="shared" si="1"/>
        <v>2</v>
      </c>
      <c r="I11" s="6">
        <v>5</v>
      </c>
      <c r="J11" s="6">
        <v>2</v>
      </c>
      <c r="K11" s="6">
        <f t="shared" si="2"/>
        <v>7</v>
      </c>
      <c r="L11" s="6">
        <v>8</v>
      </c>
      <c r="M11" s="6">
        <v>1</v>
      </c>
      <c r="N11" s="6">
        <f t="shared" si="3"/>
        <v>9</v>
      </c>
      <c r="O11" s="6">
        <v>13</v>
      </c>
      <c r="P11" s="6">
        <v>13</v>
      </c>
      <c r="Q11" s="6">
        <f t="shared" si="4"/>
        <v>26</v>
      </c>
      <c r="R11" s="7">
        <v>1</v>
      </c>
      <c r="S11" s="7">
        <v>-3</v>
      </c>
      <c r="T11" s="7">
        <f>SUM(R11+S11)</f>
        <v>-2</v>
      </c>
      <c r="U11" s="8">
        <f t="shared" si="6"/>
        <v>-24</v>
      </c>
    </row>
    <row r="12" spans="1:21" ht="36.75" customHeight="1" x14ac:dyDescent="0.15">
      <c r="A12" s="38" t="s">
        <v>17</v>
      </c>
      <c r="B12" s="5">
        <v>464</v>
      </c>
      <c r="C12" s="5">
        <v>537</v>
      </c>
      <c r="D12" s="5">
        <v>569</v>
      </c>
      <c r="E12" s="5">
        <f t="shared" si="0"/>
        <v>1106</v>
      </c>
      <c r="F12" s="6">
        <v>1</v>
      </c>
      <c r="G12" s="6">
        <v>0</v>
      </c>
      <c r="H12" s="6">
        <f t="shared" si="1"/>
        <v>1</v>
      </c>
      <c r="I12" s="6">
        <v>1</v>
      </c>
      <c r="J12" s="6">
        <v>2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0</v>
      </c>
      <c r="Q12" s="6">
        <f t="shared" si="4"/>
        <v>1</v>
      </c>
      <c r="R12" s="7">
        <v>-1</v>
      </c>
      <c r="S12" s="7">
        <v>1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5166</v>
      </c>
      <c r="C13" s="11">
        <v>6576</v>
      </c>
      <c r="D13" s="11">
        <v>6916</v>
      </c>
      <c r="E13" s="5">
        <f t="shared" si="0"/>
        <v>13492</v>
      </c>
      <c r="F13" s="12">
        <v>1</v>
      </c>
      <c r="G13" s="12">
        <v>3</v>
      </c>
      <c r="H13" s="12">
        <f t="shared" si="1"/>
        <v>4</v>
      </c>
      <c r="I13" s="12">
        <v>5</v>
      </c>
      <c r="J13" s="12">
        <v>6</v>
      </c>
      <c r="K13" s="12">
        <f t="shared" si="2"/>
        <v>11</v>
      </c>
      <c r="L13" s="12">
        <v>11</v>
      </c>
      <c r="M13" s="12">
        <v>7</v>
      </c>
      <c r="N13" s="12">
        <f t="shared" si="3"/>
        <v>18</v>
      </c>
      <c r="O13" s="12">
        <v>12</v>
      </c>
      <c r="P13" s="12">
        <v>4</v>
      </c>
      <c r="Q13" s="12">
        <f t="shared" si="4"/>
        <v>16</v>
      </c>
      <c r="R13" s="13">
        <v>8</v>
      </c>
      <c r="S13" s="13">
        <v>14</v>
      </c>
      <c r="T13" s="7">
        <f t="shared" ref="T13" si="7">SUM(R13+S13)</f>
        <v>22</v>
      </c>
      <c r="U13" s="8">
        <f t="shared" si="6"/>
        <v>17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78163</v>
      </c>
      <c r="C14" s="24">
        <f>SUM(C7:C13)</f>
        <v>87549</v>
      </c>
      <c r="D14" s="24">
        <f>SUM(D7:D13)</f>
        <v>88086</v>
      </c>
      <c r="E14" s="20">
        <f>C14+D14</f>
        <v>175635</v>
      </c>
      <c r="F14" s="20">
        <f>SUM(F7:F13)</f>
        <v>38</v>
      </c>
      <c r="G14" s="20">
        <f>SUM(G7:G13)</f>
        <v>32</v>
      </c>
      <c r="H14" s="20">
        <f t="shared" si="1"/>
        <v>70</v>
      </c>
      <c r="I14" s="20">
        <f t="shared" ref="I14:Q14" si="8">SUM(I7:I13)</f>
        <v>90</v>
      </c>
      <c r="J14" s="20">
        <f t="shared" si="8"/>
        <v>76</v>
      </c>
      <c r="K14" s="20">
        <f t="shared" si="8"/>
        <v>166</v>
      </c>
      <c r="L14" s="20">
        <f>SUM(L7:L13)</f>
        <v>161</v>
      </c>
      <c r="M14" s="20">
        <f t="shared" si="8"/>
        <v>123</v>
      </c>
      <c r="N14" s="20">
        <f>SUM(N7:N13)</f>
        <v>284</v>
      </c>
      <c r="O14" s="20">
        <f t="shared" si="8"/>
        <v>213</v>
      </c>
      <c r="P14" s="20">
        <f t="shared" si="8"/>
        <v>133</v>
      </c>
      <c r="Q14" s="20">
        <f t="shared" si="8"/>
        <v>346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-158</v>
      </c>
    </row>
    <row r="15" spans="1:21" ht="36.75" customHeight="1" thickTop="1" x14ac:dyDescent="0.15">
      <c r="A15" s="14" t="s">
        <v>19</v>
      </c>
      <c r="B15" s="22">
        <f>B14-B16</f>
        <v>-59</v>
      </c>
      <c r="C15" s="22">
        <f>C14-C16</f>
        <v>-104</v>
      </c>
      <c r="D15" s="22">
        <f>D14-D16</f>
        <v>-54</v>
      </c>
      <c r="E15" s="22">
        <f>C15+D15</f>
        <v>-158</v>
      </c>
      <c r="F15" s="40">
        <f>H14-K14</f>
        <v>-96</v>
      </c>
      <c r="G15" s="41"/>
      <c r="H15" s="41"/>
      <c r="I15" s="41"/>
      <c r="J15" s="41"/>
      <c r="K15" s="42"/>
      <c r="L15" s="40">
        <f>N14-Q14</f>
        <v>-62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78222</v>
      </c>
      <c r="C16" s="25">
        <v>87653</v>
      </c>
      <c r="D16" s="25">
        <v>88140</v>
      </c>
      <c r="E16" s="23">
        <v>175793</v>
      </c>
      <c r="G16" s="43" t="s">
        <v>77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L5:N5"/>
    <mergeCell ref="O5:Q5"/>
    <mergeCell ref="R5:T5"/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W5" sqref="W5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45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7" t="s">
        <v>9</v>
      </c>
      <c r="D6" s="37" t="s">
        <v>10</v>
      </c>
      <c r="E6" s="37" t="s">
        <v>11</v>
      </c>
      <c r="F6" s="37" t="s">
        <v>9</v>
      </c>
      <c r="G6" s="37" t="s">
        <v>10</v>
      </c>
      <c r="H6" s="37" t="s">
        <v>12</v>
      </c>
      <c r="I6" s="37" t="s">
        <v>9</v>
      </c>
      <c r="J6" s="37" t="s">
        <v>10</v>
      </c>
      <c r="K6" s="37" t="s">
        <v>12</v>
      </c>
      <c r="L6" s="37" t="s">
        <v>9</v>
      </c>
      <c r="M6" s="37" t="s">
        <v>10</v>
      </c>
      <c r="N6" s="37" t="s">
        <v>12</v>
      </c>
      <c r="O6" s="37" t="s">
        <v>9</v>
      </c>
      <c r="P6" s="37" t="s">
        <v>10</v>
      </c>
      <c r="Q6" s="37" t="s">
        <v>12</v>
      </c>
      <c r="R6" s="37" t="s">
        <v>9</v>
      </c>
      <c r="S6" s="37" t="s">
        <v>10</v>
      </c>
      <c r="T6" s="37" t="s">
        <v>12</v>
      </c>
      <c r="U6" s="47"/>
    </row>
    <row r="7" spans="1:21" ht="36.75" customHeight="1" x14ac:dyDescent="0.15">
      <c r="A7" s="37" t="s">
        <v>13</v>
      </c>
      <c r="B7" s="5">
        <v>20713</v>
      </c>
      <c r="C7" s="5">
        <v>21779</v>
      </c>
      <c r="D7" s="5">
        <v>21323</v>
      </c>
      <c r="E7" s="5">
        <f t="shared" ref="E7:E13" si="0">SUM(C7:D7)</f>
        <v>43102</v>
      </c>
      <c r="F7" s="6">
        <v>9</v>
      </c>
      <c r="G7" s="6">
        <v>6</v>
      </c>
      <c r="H7" s="6">
        <f t="shared" ref="H7:H14" si="1">SUM(F7+G7)</f>
        <v>15</v>
      </c>
      <c r="I7" s="6">
        <v>16</v>
      </c>
      <c r="J7" s="6">
        <v>22</v>
      </c>
      <c r="K7" s="6">
        <f t="shared" ref="K7:K13" si="2">SUM(I7+J7)</f>
        <v>38</v>
      </c>
      <c r="L7" s="6">
        <v>30</v>
      </c>
      <c r="M7" s="6">
        <v>21</v>
      </c>
      <c r="N7" s="6">
        <f t="shared" ref="N7:N13" si="3">SUM(L7+M7)</f>
        <v>51</v>
      </c>
      <c r="O7" s="6">
        <v>44</v>
      </c>
      <c r="P7" s="6">
        <v>31</v>
      </c>
      <c r="Q7" s="6">
        <f t="shared" ref="Q7:Q13" si="4">SUM(O7+P7)</f>
        <v>75</v>
      </c>
      <c r="R7" s="7">
        <v>-7</v>
      </c>
      <c r="S7" s="7">
        <v>-8</v>
      </c>
      <c r="T7" s="7">
        <f>SUM(R7+S7)</f>
        <v>-15</v>
      </c>
      <c r="U7" s="8">
        <f>H7-K7+N7-Q7+T7</f>
        <v>-62</v>
      </c>
    </row>
    <row r="8" spans="1:21" ht="36.75" customHeight="1" x14ac:dyDescent="0.15">
      <c r="A8" s="37" t="s">
        <v>25</v>
      </c>
      <c r="B8" s="5">
        <v>28104</v>
      </c>
      <c r="C8" s="5">
        <v>31225</v>
      </c>
      <c r="D8" s="5">
        <v>31098</v>
      </c>
      <c r="E8" s="5">
        <f t="shared" si="0"/>
        <v>62323</v>
      </c>
      <c r="F8" s="6">
        <v>15</v>
      </c>
      <c r="G8" s="6">
        <v>12</v>
      </c>
      <c r="H8" s="6">
        <f t="shared" si="1"/>
        <v>27</v>
      </c>
      <c r="I8" s="6">
        <v>37</v>
      </c>
      <c r="J8" s="6">
        <v>28</v>
      </c>
      <c r="K8" s="6">
        <f t="shared" si="2"/>
        <v>65</v>
      </c>
      <c r="L8" s="6">
        <v>89</v>
      </c>
      <c r="M8" s="6">
        <v>59</v>
      </c>
      <c r="N8" s="6">
        <f t="shared" si="3"/>
        <v>148</v>
      </c>
      <c r="O8" s="6">
        <v>105</v>
      </c>
      <c r="P8" s="6">
        <v>48</v>
      </c>
      <c r="Q8" s="6">
        <f t="shared" si="4"/>
        <v>153</v>
      </c>
      <c r="R8" s="7">
        <v>-2</v>
      </c>
      <c r="S8" s="7">
        <v>3</v>
      </c>
      <c r="T8" s="7">
        <f t="shared" ref="T8:T9" si="5">SUM(R8+S8)</f>
        <v>1</v>
      </c>
      <c r="U8" s="8">
        <f>H8-K8+N8-Q8+T8</f>
        <v>-42</v>
      </c>
    </row>
    <row r="9" spans="1:21" ht="36.75" customHeight="1" x14ac:dyDescent="0.15">
      <c r="A9" s="37" t="s">
        <v>14</v>
      </c>
      <c r="B9" s="5">
        <v>10586</v>
      </c>
      <c r="C9" s="5">
        <v>11841</v>
      </c>
      <c r="D9" s="5">
        <v>11732</v>
      </c>
      <c r="E9" s="5">
        <f t="shared" si="0"/>
        <v>23573</v>
      </c>
      <c r="F9" s="6">
        <v>3</v>
      </c>
      <c r="G9" s="6">
        <v>2</v>
      </c>
      <c r="H9" s="6">
        <f t="shared" si="1"/>
        <v>5</v>
      </c>
      <c r="I9" s="6">
        <v>10</v>
      </c>
      <c r="J9" s="6">
        <v>15</v>
      </c>
      <c r="K9" s="6">
        <f t="shared" si="2"/>
        <v>25</v>
      </c>
      <c r="L9" s="6">
        <v>30</v>
      </c>
      <c r="M9" s="6">
        <v>25</v>
      </c>
      <c r="N9" s="6">
        <f t="shared" si="3"/>
        <v>55</v>
      </c>
      <c r="O9" s="6">
        <v>24</v>
      </c>
      <c r="P9" s="6">
        <v>18</v>
      </c>
      <c r="Q9" s="6">
        <f t="shared" si="4"/>
        <v>42</v>
      </c>
      <c r="R9" s="7">
        <v>9</v>
      </c>
      <c r="S9" s="7">
        <v>6</v>
      </c>
      <c r="T9" s="7">
        <f t="shared" si="5"/>
        <v>15</v>
      </c>
      <c r="U9" s="8">
        <f t="shared" ref="U9:U13" si="6">H9-K9+N9-Q9+T9</f>
        <v>8</v>
      </c>
    </row>
    <row r="10" spans="1:21" ht="36.75" customHeight="1" x14ac:dyDescent="0.15">
      <c r="A10" s="37" t="s">
        <v>15</v>
      </c>
      <c r="B10" s="5">
        <v>9504</v>
      </c>
      <c r="C10" s="5">
        <v>11094</v>
      </c>
      <c r="D10" s="5">
        <v>11696</v>
      </c>
      <c r="E10" s="5">
        <f t="shared" si="0"/>
        <v>22790</v>
      </c>
      <c r="F10" s="6">
        <v>12</v>
      </c>
      <c r="G10" s="6">
        <v>6</v>
      </c>
      <c r="H10" s="6">
        <f t="shared" si="1"/>
        <v>18</v>
      </c>
      <c r="I10" s="6">
        <v>13</v>
      </c>
      <c r="J10" s="6">
        <v>7</v>
      </c>
      <c r="K10" s="6">
        <f t="shared" si="2"/>
        <v>20</v>
      </c>
      <c r="L10" s="6">
        <v>17</v>
      </c>
      <c r="M10" s="6">
        <v>17</v>
      </c>
      <c r="N10" s="6">
        <f t="shared" si="3"/>
        <v>34</v>
      </c>
      <c r="O10" s="6">
        <v>19</v>
      </c>
      <c r="P10" s="6">
        <v>20</v>
      </c>
      <c r="Q10" s="6">
        <f t="shared" si="4"/>
        <v>39</v>
      </c>
      <c r="R10" s="7">
        <v>-8</v>
      </c>
      <c r="S10" s="7">
        <v>-7</v>
      </c>
      <c r="T10" s="7">
        <f>SUM(R10+S10)</f>
        <v>-15</v>
      </c>
      <c r="U10" s="8">
        <f t="shared" si="6"/>
        <v>-22</v>
      </c>
    </row>
    <row r="11" spans="1:21" ht="36.75" customHeight="1" x14ac:dyDescent="0.15">
      <c r="A11" s="37" t="s">
        <v>16</v>
      </c>
      <c r="B11" s="5">
        <v>3696</v>
      </c>
      <c r="C11" s="5">
        <v>4602</v>
      </c>
      <c r="D11" s="5">
        <v>4819</v>
      </c>
      <c r="E11" s="5">
        <f t="shared" si="0"/>
        <v>9421</v>
      </c>
      <c r="F11" s="6">
        <v>1</v>
      </c>
      <c r="G11" s="6">
        <v>1</v>
      </c>
      <c r="H11" s="6">
        <f t="shared" si="1"/>
        <v>2</v>
      </c>
      <c r="I11" s="6">
        <v>4</v>
      </c>
      <c r="J11" s="6">
        <v>3</v>
      </c>
      <c r="K11" s="6">
        <f t="shared" si="2"/>
        <v>7</v>
      </c>
      <c r="L11" s="6">
        <v>10</v>
      </c>
      <c r="M11" s="6">
        <v>8</v>
      </c>
      <c r="N11" s="6">
        <f t="shared" si="3"/>
        <v>18</v>
      </c>
      <c r="O11" s="6">
        <v>8</v>
      </c>
      <c r="P11" s="6">
        <v>7</v>
      </c>
      <c r="Q11" s="6">
        <f t="shared" si="4"/>
        <v>15</v>
      </c>
      <c r="R11" s="7">
        <v>0</v>
      </c>
      <c r="S11" s="7">
        <v>1</v>
      </c>
      <c r="T11" s="7">
        <f>SUM(R11+S11)</f>
        <v>1</v>
      </c>
      <c r="U11" s="8">
        <f t="shared" si="6"/>
        <v>-1</v>
      </c>
    </row>
    <row r="12" spans="1:21" ht="36.75" customHeight="1" x14ac:dyDescent="0.15">
      <c r="A12" s="37" t="s">
        <v>17</v>
      </c>
      <c r="B12" s="5">
        <v>466</v>
      </c>
      <c r="C12" s="5">
        <v>539</v>
      </c>
      <c r="D12" s="5">
        <v>570</v>
      </c>
      <c r="E12" s="5">
        <f t="shared" si="0"/>
        <v>1109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2</v>
      </c>
      <c r="M12" s="6">
        <v>1</v>
      </c>
      <c r="N12" s="6">
        <f t="shared" si="3"/>
        <v>3</v>
      </c>
      <c r="O12" s="6">
        <v>1</v>
      </c>
      <c r="P12" s="6">
        <v>0</v>
      </c>
      <c r="Q12" s="6">
        <f t="shared" si="4"/>
        <v>1</v>
      </c>
      <c r="R12" s="7">
        <v>1</v>
      </c>
      <c r="S12" s="7">
        <v>0</v>
      </c>
      <c r="T12" s="7">
        <f>SUM(R12+S12)</f>
        <v>1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5153</v>
      </c>
      <c r="C13" s="11">
        <v>6573</v>
      </c>
      <c r="D13" s="11">
        <v>6902</v>
      </c>
      <c r="E13" s="5">
        <f t="shared" si="0"/>
        <v>13475</v>
      </c>
      <c r="F13" s="12">
        <v>3</v>
      </c>
      <c r="G13" s="12">
        <v>2</v>
      </c>
      <c r="H13" s="12">
        <f t="shared" si="1"/>
        <v>5</v>
      </c>
      <c r="I13" s="12">
        <v>6</v>
      </c>
      <c r="J13" s="12">
        <v>4</v>
      </c>
      <c r="K13" s="12">
        <f t="shared" si="2"/>
        <v>10</v>
      </c>
      <c r="L13" s="12">
        <v>3</v>
      </c>
      <c r="M13" s="12">
        <v>5</v>
      </c>
      <c r="N13" s="12">
        <f t="shared" si="3"/>
        <v>8</v>
      </c>
      <c r="O13" s="12">
        <v>8</v>
      </c>
      <c r="P13" s="12">
        <v>5</v>
      </c>
      <c r="Q13" s="12">
        <f t="shared" si="4"/>
        <v>13</v>
      </c>
      <c r="R13" s="13">
        <v>7</v>
      </c>
      <c r="S13" s="13">
        <v>5</v>
      </c>
      <c r="T13" s="7">
        <f t="shared" ref="T13" si="7">SUM(R13+S13)</f>
        <v>12</v>
      </c>
      <c r="U13" s="8">
        <f t="shared" si="6"/>
        <v>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78222</v>
      </c>
      <c r="C14" s="24">
        <f>SUM(C7:C13)</f>
        <v>87653</v>
      </c>
      <c r="D14" s="24">
        <f>SUM(D7:D13)</f>
        <v>88140</v>
      </c>
      <c r="E14" s="20">
        <f>C14+D14</f>
        <v>175793</v>
      </c>
      <c r="F14" s="20">
        <f>SUM(F7:F13)</f>
        <v>43</v>
      </c>
      <c r="G14" s="20">
        <f>SUM(G7:G13)</f>
        <v>29</v>
      </c>
      <c r="H14" s="20">
        <f t="shared" si="1"/>
        <v>72</v>
      </c>
      <c r="I14" s="20">
        <f t="shared" ref="I14:Q14" si="8">SUM(I7:I13)</f>
        <v>88</v>
      </c>
      <c r="J14" s="20">
        <f t="shared" si="8"/>
        <v>81</v>
      </c>
      <c r="K14" s="20">
        <f t="shared" si="8"/>
        <v>169</v>
      </c>
      <c r="L14" s="20">
        <f>SUM(L7:L13)</f>
        <v>181</v>
      </c>
      <c r="M14" s="20">
        <f t="shared" si="8"/>
        <v>136</v>
      </c>
      <c r="N14" s="20">
        <f>SUM(N7:N13)</f>
        <v>317</v>
      </c>
      <c r="O14" s="20">
        <f t="shared" si="8"/>
        <v>209</v>
      </c>
      <c r="P14" s="20">
        <f t="shared" si="8"/>
        <v>129</v>
      </c>
      <c r="Q14" s="20">
        <f t="shared" si="8"/>
        <v>338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-118</v>
      </c>
    </row>
    <row r="15" spans="1:21" ht="36.75" customHeight="1" thickTop="1" x14ac:dyDescent="0.15">
      <c r="A15" s="14" t="s">
        <v>19</v>
      </c>
      <c r="B15" s="22">
        <f>B14-B16</f>
        <v>-58</v>
      </c>
      <c r="C15" s="22">
        <f>C14-C16</f>
        <v>-73</v>
      </c>
      <c r="D15" s="22">
        <f>D14-D16</f>
        <v>-45</v>
      </c>
      <c r="E15" s="22">
        <f>C15+D15</f>
        <v>-118</v>
      </c>
      <c r="F15" s="40">
        <f>H14-K14</f>
        <v>-97</v>
      </c>
      <c r="G15" s="41"/>
      <c r="H15" s="41"/>
      <c r="I15" s="41"/>
      <c r="J15" s="41"/>
      <c r="K15" s="42"/>
      <c r="L15" s="40">
        <f>N14-Q14</f>
        <v>-21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78280</v>
      </c>
      <c r="C16" s="25">
        <v>87726</v>
      </c>
      <c r="D16" s="25">
        <v>88185</v>
      </c>
      <c r="E16" s="23">
        <v>175911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Y12" sqref="Y12:Z12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44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6" t="s">
        <v>9</v>
      </c>
      <c r="D6" s="36" t="s">
        <v>10</v>
      </c>
      <c r="E6" s="36" t="s">
        <v>11</v>
      </c>
      <c r="F6" s="36" t="s">
        <v>9</v>
      </c>
      <c r="G6" s="36" t="s">
        <v>10</v>
      </c>
      <c r="H6" s="36" t="s">
        <v>12</v>
      </c>
      <c r="I6" s="36" t="s">
        <v>9</v>
      </c>
      <c r="J6" s="36" t="s">
        <v>10</v>
      </c>
      <c r="K6" s="36" t="s">
        <v>12</v>
      </c>
      <c r="L6" s="36" t="s">
        <v>9</v>
      </c>
      <c r="M6" s="36" t="s">
        <v>10</v>
      </c>
      <c r="N6" s="36" t="s">
        <v>12</v>
      </c>
      <c r="O6" s="36" t="s">
        <v>9</v>
      </c>
      <c r="P6" s="36" t="s">
        <v>10</v>
      </c>
      <c r="Q6" s="36" t="s">
        <v>12</v>
      </c>
      <c r="R6" s="36" t="s">
        <v>9</v>
      </c>
      <c r="S6" s="36" t="s">
        <v>10</v>
      </c>
      <c r="T6" s="36" t="s">
        <v>12</v>
      </c>
      <c r="U6" s="47"/>
    </row>
    <row r="7" spans="1:21" ht="36.75" customHeight="1" x14ac:dyDescent="0.15">
      <c r="A7" s="36" t="s">
        <v>13</v>
      </c>
      <c r="B7" s="5">
        <v>20763</v>
      </c>
      <c r="C7" s="5">
        <v>21807</v>
      </c>
      <c r="D7" s="5">
        <v>21357</v>
      </c>
      <c r="E7" s="5">
        <f t="shared" ref="E7:E13" si="0">SUM(C7:D7)</f>
        <v>43164</v>
      </c>
      <c r="F7" s="6">
        <v>8</v>
      </c>
      <c r="G7" s="6">
        <v>4</v>
      </c>
      <c r="H7" s="6">
        <f t="shared" ref="H7:H14" si="1">SUM(F7+G7)</f>
        <v>12</v>
      </c>
      <c r="I7" s="6">
        <v>22</v>
      </c>
      <c r="J7" s="6">
        <v>22</v>
      </c>
      <c r="K7" s="6">
        <f t="shared" ref="K7:K13" si="2">SUM(I7+J7)</f>
        <v>44</v>
      </c>
      <c r="L7" s="6">
        <v>41</v>
      </c>
      <c r="M7" s="6">
        <v>35</v>
      </c>
      <c r="N7" s="6">
        <f t="shared" ref="N7:N13" si="3">SUM(L7+M7)</f>
        <v>76</v>
      </c>
      <c r="O7" s="6">
        <v>101</v>
      </c>
      <c r="P7" s="6">
        <v>48</v>
      </c>
      <c r="Q7" s="6">
        <f t="shared" ref="Q7:Q13" si="4">SUM(O7+P7)</f>
        <v>149</v>
      </c>
      <c r="R7" s="7">
        <v>-16</v>
      </c>
      <c r="S7" s="7">
        <v>-4</v>
      </c>
      <c r="T7" s="7">
        <f>SUM(R7+S7)</f>
        <v>-20</v>
      </c>
      <c r="U7" s="8">
        <f>H7-K7+N7-Q7+T7</f>
        <v>-125</v>
      </c>
    </row>
    <row r="8" spans="1:21" ht="36.75" customHeight="1" x14ac:dyDescent="0.15">
      <c r="A8" s="36" t="s">
        <v>25</v>
      </c>
      <c r="B8" s="5">
        <v>28123</v>
      </c>
      <c r="C8" s="5">
        <v>31265</v>
      </c>
      <c r="D8" s="5">
        <v>31100</v>
      </c>
      <c r="E8" s="5">
        <f t="shared" si="0"/>
        <v>62365</v>
      </c>
      <c r="F8" s="6">
        <v>14</v>
      </c>
      <c r="G8" s="6">
        <v>18</v>
      </c>
      <c r="H8" s="6">
        <f t="shared" si="1"/>
        <v>32</v>
      </c>
      <c r="I8" s="6">
        <v>31</v>
      </c>
      <c r="J8" s="6">
        <v>19</v>
      </c>
      <c r="K8" s="6">
        <f t="shared" si="2"/>
        <v>50</v>
      </c>
      <c r="L8" s="6">
        <v>82</v>
      </c>
      <c r="M8" s="6">
        <v>55</v>
      </c>
      <c r="N8" s="6">
        <f t="shared" si="3"/>
        <v>137</v>
      </c>
      <c r="O8" s="6">
        <v>106</v>
      </c>
      <c r="P8" s="6">
        <v>59</v>
      </c>
      <c r="Q8" s="6">
        <f t="shared" si="4"/>
        <v>165</v>
      </c>
      <c r="R8" s="7">
        <v>21</v>
      </c>
      <c r="S8" s="7">
        <v>24</v>
      </c>
      <c r="T8" s="7">
        <f t="shared" ref="T8:T9" si="5">SUM(R8+S8)</f>
        <v>45</v>
      </c>
      <c r="U8" s="8">
        <f>H8-K8+N8-Q8+T8</f>
        <v>-1</v>
      </c>
    </row>
    <row r="9" spans="1:21" ht="36.75" customHeight="1" x14ac:dyDescent="0.15">
      <c r="A9" s="36" t="s">
        <v>14</v>
      </c>
      <c r="B9" s="5">
        <v>10570</v>
      </c>
      <c r="C9" s="5">
        <v>11833</v>
      </c>
      <c r="D9" s="5">
        <v>11732</v>
      </c>
      <c r="E9" s="5">
        <f t="shared" si="0"/>
        <v>23565</v>
      </c>
      <c r="F9" s="6">
        <v>5</v>
      </c>
      <c r="G9" s="6">
        <v>5</v>
      </c>
      <c r="H9" s="6">
        <f t="shared" si="1"/>
        <v>10</v>
      </c>
      <c r="I9" s="6">
        <v>9</v>
      </c>
      <c r="J9" s="6">
        <v>13</v>
      </c>
      <c r="K9" s="6">
        <f t="shared" si="2"/>
        <v>22</v>
      </c>
      <c r="L9" s="6">
        <v>22</v>
      </c>
      <c r="M9" s="6">
        <v>14</v>
      </c>
      <c r="N9" s="6">
        <f t="shared" si="3"/>
        <v>36</v>
      </c>
      <c r="O9" s="6">
        <v>32</v>
      </c>
      <c r="P9" s="6">
        <v>14</v>
      </c>
      <c r="Q9" s="6">
        <f t="shared" si="4"/>
        <v>46</v>
      </c>
      <c r="R9" s="7">
        <v>-3</v>
      </c>
      <c r="S9" s="7">
        <v>-12</v>
      </c>
      <c r="T9" s="7">
        <f t="shared" si="5"/>
        <v>-15</v>
      </c>
      <c r="U9" s="8">
        <f t="shared" ref="U9:U13" si="6">H9-K9+N9-Q9+T9</f>
        <v>-37</v>
      </c>
    </row>
    <row r="10" spans="1:21" ht="36.75" customHeight="1" x14ac:dyDescent="0.15">
      <c r="A10" s="36" t="s">
        <v>15</v>
      </c>
      <c r="B10" s="5">
        <v>9510</v>
      </c>
      <c r="C10" s="5">
        <v>11105</v>
      </c>
      <c r="D10" s="5">
        <v>11707</v>
      </c>
      <c r="E10" s="5">
        <f t="shared" si="0"/>
        <v>22812</v>
      </c>
      <c r="F10" s="6">
        <v>8</v>
      </c>
      <c r="G10" s="6">
        <v>1</v>
      </c>
      <c r="H10" s="6">
        <f t="shared" si="1"/>
        <v>9</v>
      </c>
      <c r="I10" s="6">
        <v>8</v>
      </c>
      <c r="J10" s="6">
        <v>13</v>
      </c>
      <c r="K10" s="6">
        <f t="shared" si="2"/>
        <v>21</v>
      </c>
      <c r="L10" s="6">
        <v>23</v>
      </c>
      <c r="M10" s="6">
        <v>14</v>
      </c>
      <c r="N10" s="6">
        <f t="shared" si="3"/>
        <v>37</v>
      </c>
      <c r="O10" s="6">
        <v>12</v>
      </c>
      <c r="P10" s="6">
        <v>14</v>
      </c>
      <c r="Q10" s="6">
        <f t="shared" si="4"/>
        <v>26</v>
      </c>
      <c r="R10" s="7">
        <v>-8</v>
      </c>
      <c r="S10" s="7">
        <v>-13</v>
      </c>
      <c r="T10" s="7">
        <f>SUM(R10+S10)</f>
        <v>-21</v>
      </c>
      <c r="U10" s="8">
        <f t="shared" si="6"/>
        <v>-22</v>
      </c>
    </row>
    <row r="11" spans="1:21" ht="36.75" customHeight="1" x14ac:dyDescent="0.15">
      <c r="A11" s="36" t="s">
        <v>16</v>
      </c>
      <c r="B11" s="5">
        <v>3691</v>
      </c>
      <c r="C11" s="5">
        <v>4603</v>
      </c>
      <c r="D11" s="5">
        <v>4819</v>
      </c>
      <c r="E11" s="5">
        <f t="shared" si="0"/>
        <v>9422</v>
      </c>
      <c r="F11" s="6">
        <v>3</v>
      </c>
      <c r="G11" s="6">
        <v>1</v>
      </c>
      <c r="H11" s="6">
        <f t="shared" si="1"/>
        <v>4</v>
      </c>
      <c r="I11" s="6">
        <v>1</v>
      </c>
      <c r="J11" s="6">
        <v>3</v>
      </c>
      <c r="K11" s="6">
        <f t="shared" si="2"/>
        <v>4</v>
      </c>
      <c r="L11" s="6">
        <v>17</v>
      </c>
      <c r="M11" s="6">
        <v>6</v>
      </c>
      <c r="N11" s="6">
        <f t="shared" si="3"/>
        <v>23</v>
      </c>
      <c r="O11" s="6">
        <v>9</v>
      </c>
      <c r="P11" s="6">
        <v>6</v>
      </c>
      <c r="Q11" s="6">
        <f t="shared" si="4"/>
        <v>15</v>
      </c>
      <c r="R11" s="7">
        <v>1</v>
      </c>
      <c r="S11" s="7">
        <v>3</v>
      </c>
      <c r="T11" s="7">
        <f>SUM(R11+S11)</f>
        <v>4</v>
      </c>
      <c r="U11" s="8">
        <f t="shared" si="6"/>
        <v>12</v>
      </c>
    </row>
    <row r="12" spans="1:21" ht="36.75" customHeight="1" x14ac:dyDescent="0.15">
      <c r="A12" s="36" t="s">
        <v>17</v>
      </c>
      <c r="B12" s="5">
        <v>465</v>
      </c>
      <c r="C12" s="5">
        <v>539</v>
      </c>
      <c r="D12" s="5">
        <v>571</v>
      </c>
      <c r="E12" s="5">
        <f t="shared" si="0"/>
        <v>1110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0</v>
      </c>
      <c r="K12" s="6">
        <f t="shared" si="2"/>
        <v>2</v>
      </c>
      <c r="L12" s="6">
        <v>2</v>
      </c>
      <c r="M12" s="6">
        <v>2</v>
      </c>
      <c r="N12" s="6">
        <f t="shared" si="3"/>
        <v>4</v>
      </c>
      <c r="O12" s="6">
        <v>1</v>
      </c>
      <c r="P12" s="6">
        <v>2</v>
      </c>
      <c r="Q12" s="6">
        <f t="shared" si="4"/>
        <v>3</v>
      </c>
      <c r="R12" s="7">
        <v>0</v>
      </c>
      <c r="S12" s="7">
        <v>1</v>
      </c>
      <c r="T12" s="7">
        <f>SUM(R12+S12)</f>
        <v>1</v>
      </c>
      <c r="U12" s="8">
        <f t="shared" si="6"/>
        <v>0</v>
      </c>
    </row>
    <row r="13" spans="1:21" ht="36.75" customHeight="1" thickBot="1" x14ac:dyDescent="0.2">
      <c r="A13" s="10" t="s">
        <v>20</v>
      </c>
      <c r="B13" s="11">
        <v>5158</v>
      </c>
      <c r="C13" s="11">
        <v>6574</v>
      </c>
      <c r="D13" s="11">
        <v>6899</v>
      </c>
      <c r="E13" s="5">
        <f t="shared" si="0"/>
        <v>13473</v>
      </c>
      <c r="F13" s="12">
        <v>6</v>
      </c>
      <c r="G13" s="12">
        <v>5</v>
      </c>
      <c r="H13" s="12">
        <f t="shared" si="1"/>
        <v>11</v>
      </c>
      <c r="I13" s="12">
        <v>6</v>
      </c>
      <c r="J13" s="12">
        <v>6</v>
      </c>
      <c r="K13" s="12">
        <f t="shared" si="2"/>
        <v>12</v>
      </c>
      <c r="L13" s="12">
        <v>14</v>
      </c>
      <c r="M13" s="12">
        <v>14</v>
      </c>
      <c r="N13" s="12">
        <f t="shared" si="3"/>
        <v>28</v>
      </c>
      <c r="O13" s="12">
        <v>12</v>
      </c>
      <c r="P13" s="12">
        <v>6</v>
      </c>
      <c r="Q13" s="12">
        <f t="shared" si="4"/>
        <v>18</v>
      </c>
      <c r="R13" s="13">
        <v>5</v>
      </c>
      <c r="S13" s="13">
        <v>1</v>
      </c>
      <c r="T13" s="7">
        <f t="shared" ref="T13" si="7">SUM(R13+S13)</f>
        <v>6</v>
      </c>
      <c r="U13" s="8">
        <f t="shared" si="6"/>
        <v>15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78280</v>
      </c>
      <c r="C14" s="24">
        <f>SUM(C7:C13)</f>
        <v>87726</v>
      </c>
      <c r="D14" s="24">
        <f>SUM(D7:D13)</f>
        <v>88185</v>
      </c>
      <c r="E14" s="20">
        <f>C14+D14</f>
        <v>175911</v>
      </c>
      <c r="F14" s="20">
        <f>SUM(F7:F13)</f>
        <v>44</v>
      </c>
      <c r="G14" s="20">
        <f>SUM(G7:G13)</f>
        <v>34</v>
      </c>
      <c r="H14" s="20">
        <f t="shared" si="1"/>
        <v>78</v>
      </c>
      <c r="I14" s="20">
        <f t="shared" ref="I14:Q14" si="8">SUM(I7:I13)</f>
        <v>79</v>
      </c>
      <c r="J14" s="20">
        <f t="shared" si="8"/>
        <v>76</v>
      </c>
      <c r="K14" s="20">
        <f t="shared" si="8"/>
        <v>155</v>
      </c>
      <c r="L14" s="20">
        <f>SUM(L7:L13)</f>
        <v>201</v>
      </c>
      <c r="M14" s="20">
        <f t="shared" si="8"/>
        <v>140</v>
      </c>
      <c r="N14" s="20">
        <f>SUM(N7:N13)</f>
        <v>341</v>
      </c>
      <c r="O14" s="20">
        <f t="shared" si="8"/>
        <v>273</v>
      </c>
      <c r="P14" s="20">
        <f t="shared" si="8"/>
        <v>149</v>
      </c>
      <c r="Q14" s="20">
        <f t="shared" si="8"/>
        <v>422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-158</v>
      </c>
    </row>
    <row r="15" spans="1:21" ht="36.75" customHeight="1" thickTop="1" x14ac:dyDescent="0.15">
      <c r="A15" s="14" t="s">
        <v>19</v>
      </c>
      <c r="B15" s="22">
        <f>B14-B16</f>
        <v>-57</v>
      </c>
      <c r="C15" s="22">
        <f>C14-C16</f>
        <v>-107</v>
      </c>
      <c r="D15" s="22">
        <f>D14-D16</f>
        <v>-51</v>
      </c>
      <c r="E15" s="22">
        <f>C15+D15</f>
        <v>-158</v>
      </c>
      <c r="F15" s="40">
        <f>H14-K14</f>
        <v>-77</v>
      </c>
      <c r="G15" s="41"/>
      <c r="H15" s="41"/>
      <c r="I15" s="41"/>
      <c r="J15" s="41"/>
      <c r="K15" s="42"/>
      <c r="L15" s="40">
        <f>N14-Q14</f>
        <v>-81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78337</v>
      </c>
      <c r="C16" s="25">
        <v>87833</v>
      </c>
      <c r="D16" s="25">
        <v>88236</v>
      </c>
      <c r="E16" s="23">
        <v>176069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S14" sqref="S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43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47"/>
    </row>
    <row r="7" spans="1:21" ht="36.75" customHeight="1" x14ac:dyDescent="0.15">
      <c r="A7" s="35" t="s">
        <v>13</v>
      </c>
      <c r="B7" s="5">
        <v>20857</v>
      </c>
      <c r="C7" s="5">
        <v>21897</v>
      </c>
      <c r="D7" s="5">
        <v>21392</v>
      </c>
      <c r="E7" s="5">
        <f t="shared" ref="E7:E13" si="0">SUM(C7:D7)</f>
        <v>43289</v>
      </c>
      <c r="F7" s="6">
        <v>11</v>
      </c>
      <c r="G7" s="6">
        <v>5</v>
      </c>
      <c r="H7" s="6">
        <f t="shared" ref="H7:H14" si="1">SUM(F7+G7)</f>
        <v>16</v>
      </c>
      <c r="I7" s="6">
        <v>17</v>
      </c>
      <c r="J7" s="6">
        <v>31</v>
      </c>
      <c r="K7" s="6">
        <f t="shared" ref="K7:K13" si="2">SUM(I7+J7)</f>
        <v>48</v>
      </c>
      <c r="L7" s="6">
        <v>40</v>
      </c>
      <c r="M7" s="6">
        <v>34</v>
      </c>
      <c r="N7" s="6">
        <f t="shared" ref="N7:N13" si="3">SUM(L7+M7)</f>
        <v>74</v>
      </c>
      <c r="O7" s="6">
        <v>59</v>
      </c>
      <c r="P7" s="6">
        <v>42</v>
      </c>
      <c r="Q7" s="6">
        <f t="shared" ref="Q7:Q13" si="4">SUM(O7+P7)</f>
        <v>101</v>
      </c>
      <c r="R7" s="7">
        <v>2</v>
      </c>
      <c r="S7" s="7">
        <v>-2</v>
      </c>
      <c r="T7" s="7">
        <f>SUM(R7+S7)</f>
        <v>0</v>
      </c>
      <c r="U7" s="8">
        <f>H7-K7+N7-Q7+T7</f>
        <v>-59</v>
      </c>
    </row>
    <row r="8" spans="1:21" ht="36.75" customHeight="1" x14ac:dyDescent="0.15">
      <c r="A8" s="35" t="s">
        <v>25</v>
      </c>
      <c r="B8" s="5">
        <v>28109</v>
      </c>
      <c r="C8" s="5">
        <v>31285</v>
      </c>
      <c r="D8" s="5">
        <v>31081</v>
      </c>
      <c r="E8" s="5">
        <f t="shared" si="0"/>
        <v>62366</v>
      </c>
      <c r="F8" s="6">
        <v>15</v>
      </c>
      <c r="G8" s="6">
        <v>12</v>
      </c>
      <c r="H8" s="6">
        <f t="shared" si="1"/>
        <v>27</v>
      </c>
      <c r="I8" s="6">
        <v>30</v>
      </c>
      <c r="J8" s="6">
        <v>17</v>
      </c>
      <c r="K8" s="6">
        <f t="shared" si="2"/>
        <v>47</v>
      </c>
      <c r="L8" s="6">
        <v>75</v>
      </c>
      <c r="M8" s="6">
        <v>61</v>
      </c>
      <c r="N8" s="6">
        <f t="shared" si="3"/>
        <v>136</v>
      </c>
      <c r="O8" s="6">
        <v>64</v>
      </c>
      <c r="P8" s="6">
        <v>55</v>
      </c>
      <c r="Q8" s="6">
        <f t="shared" si="4"/>
        <v>119</v>
      </c>
      <c r="R8" s="7">
        <v>4</v>
      </c>
      <c r="S8" s="7">
        <v>0</v>
      </c>
      <c r="T8" s="7">
        <f t="shared" ref="T8:T9" si="5">SUM(R8+S8)</f>
        <v>4</v>
      </c>
      <c r="U8" s="8">
        <f>H8-K8+N8-Q8+T8</f>
        <v>1</v>
      </c>
    </row>
    <row r="9" spans="1:21" ht="36.75" customHeight="1" x14ac:dyDescent="0.15">
      <c r="A9" s="35" t="s">
        <v>14</v>
      </c>
      <c r="B9" s="5">
        <v>10578</v>
      </c>
      <c r="C9" s="5">
        <v>11850</v>
      </c>
      <c r="D9" s="5">
        <v>11752</v>
      </c>
      <c r="E9" s="5">
        <f t="shared" si="0"/>
        <v>23602</v>
      </c>
      <c r="F9" s="6">
        <v>3</v>
      </c>
      <c r="G9" s="6">
        <v>3</v>
      </c>
      <c r="H9" s="6">
        <f t="shared" si="1"/>
        <v>6</v>
      </c>
      <c r="I9" s="6">
        <v>19</v>
      </c>
      <c r="J9" s="6">
        <v>16</v>
      </c>
      <c r="K9" s="6">
        <f t="shared" si="2"/>
        <v>35</v>
      </c>
      <c r="L9" s="6">
        <v>21</v>
      </c>
      <c r="M9" s="6">
        <v>19</v>
      </c>
      <c r="N9" s="6">
        <f t="shared" si="3"/>
        <v>40</v>
      </c>
      <c r="O9" s="6">
        <v>42</v>
      </c>
      <c r="P9" s="6">
        <v>33</v>
      </c>
      <c r="Q9" s="6">
        <f t="shared" si="4"/>
        <v>75</v>
      </c>
      <c r="R9" s="7">
        <v>-7</v>
      </c>
      <c r="S9" s="7">
        <v>-1</v>
      </c>
      <c r="T9" s="7">
        <f t="shared" si="5"/>
        <v>-8</v>
      </c>
      <c r="U9" s="8">
        <f t="shared" ref="U9:U13" si="6">H9-K9+N9-Q9+T9</f>
        <v>-72</v>
      </c>
    </row>
    <row r="10" spans="1:21" ht="36.75" customHeight="1" x14ac:dyDescent="0.15">
      <c r="A10" s="35" t="s">
        <v>15</v>
      </c>
      <c r="B10" s="5">
        <v>9509</v>
      </c>
      <c r="C10" s="5">
        <v>11102</v>
      </c>
      <c r="D10" s="5">
        <v>11732</v>
      </c>
      <c r="E10" s="5">
        <f t="shared" si="0"/>
        <v>22834</v>
      </c>
      <c r="F10" s="6">
        <v>8</v>
      </c>
      <c r="G10" s="6">
        <v>1</v>
      </c>
      <c r="H10" s="6">
        <f t="shared" si="1"/>
        <v>9</v>
      </c>
      <c r="I10" s="6">
        <v>12</v>
      </c>
      <c r="J10" s="6">
        <v>10</v>
      </c>
      <c r="K10" s="6">
        <f t="shared" si="2"/>
        <v>22</v>
      </c>
      <c r="L10" s="6">
        <v>18</v>
      </c>
      <c r="M10" s="6">
        <v>9</v>
      </c>
      <c r="N10" s="6">
        <f t="shared" si="3"/>
        <v>27</v>
      </c>
      <c r="O10" s="6">
        <v>19</v>
      </c>
      <c r="P10" s="6">
        <v>21</v>
      </c>
      <c r="Q10" s="6">
        <f t="shared" si="4"/>
        <v>40</v>
      </c>
      <c r="R10" s="7">
        <v>-3</v>
      </c>
      <c r="S10" s="7">
        <v>-2</v>
      </c>
      <c r="T10" s="7">
        <f>SUM(R10+S10)</f>
        <v>-5</v>
      </c>
      <c r="U10" s="8">
        <f t="shared" si="6"/>
        <v>-31</v>
      </c>
    </row>
    <row r="11" spans="1:21" ht="36.75" customHeight="1" x14ac:dyDescent="0.15">
      <c r="A11" s="35" t="s">
        <v>16</v>
      </c>
      <c r="B11" s="5">
        <v>3676</v>
      </c>
      <c r="C11" s="5">
        <v>4592</v>
      </c>
      <c r="D11" s="5">
        <v>4818</v>
      </c>
      <c r="E11" s="5">
        <f t="shared" si="0"/>
        <v>9410</v>
      </c>
      <c r="F11" s="6">
        <v>5</v>
      </c>
      <c r="G11" s="6">
        <v>1</v>
      </c>
      <c r="H11" s="6">
        <f t="shared" si="1"/>
        <v>6</v>
      </c>
      <c r="I11" s="6">
        <v>3</v>
      </c>
      <c r="J11" s="6">
        <v>2</v>
      </c>
      <c r="K11" s="6">
        <f t="shared" si="2"/>
        <v>5</v>
      </c>
      <c r="L11" s="6">
        <v>5</v>
      </c>
      <c r="M11" s="6">
        <v>4</v>
      </c>
      <c r="N11" s="6">
        <f t="shared" si="3"/>
        <v>9</v>
      </c>
      <c r="O11" s="6">
        <v>5</v>
      </c>
      <c r="P11" s="6">
        <v>7</v>
      </c>
      <c r="Q11" s="6">
        <f t="shared" si="4"/>
        <v>12</v>
      </c>
      <c r="R11" s="7">
        <v>-2</v>
      </c>
      <c r="S11" s="7">
        <v>1</v>
      </c>
      <c r="T11" s="7">
        <f>SUM(R11+S11)</f>
        <v>-1</v>
      </c>
      <c r="U11" s="8">
        <f t="shared" si="6"/>
        <v>-3</v>
      </c>
    </row>
    <row r="12" spans="1:21" ht="36.75" customHeight="1" x14ac:dyDescent="0.15">
      <c r="A12" s="35" t="s">
        <v>17</v>
      </c>
      <c r="B12" s="5">
        <v>465</v>
      </c>
      <c r="C12" s="5">
        <v>540</v>
      </c>
      <c r="D12" s="5">
        <v>570</v>
      </c>
      <c r="E12" s="5">
        <f t="shared" si="0"/>
        <v>1110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2</v>
      </c>
      <c r="P12" s="6">
        <v>1</v>
      </c>
      <c r="Q12" s="6">
        <f t="shared" si="4"/>
        <v>3</v>
      </c>
      <c r="R12" s="7">
        <v>0</v>
      </c>
      <c r="S12" s="7">
        <v>-1</v>
      </c>
      <c r="T12" s="7">
        <f>SUM(R12+S12)</f>
        <v>-1</v>
      </c>
      <c r="U12" s="8">
        <f t="shared" si="6"/>
        <v>-8</v>
      </c>
    </row>
    <row r="13" spans="1:21" ht="36.75" customHeight="1" thickBot="1" x14ac:dyDescent="0.2">
      <c r="A13" s="10" t="s">
        <v>20</v>
      </c>
      <c r="B13" s="11">
        <v>5143</v>
      </c>
      <c r="C13" s="11">
        <v>6567</v>
      </c>
      <c r="D13" s="11">
        <v>6891</v>
      </c>
      <c r="E13" s="5">
        <f t="shared" si="0"/>
        <v>13458</v>
      </c>
      <c r="F13" s="12">
        <v>4</v>
      </c>
      <c r="G13" s="12">
        <v>0</v>
      </c>
      <c r="H13" s="12">
        <f t="shared" si="1"/>
        <v>4</v>
      </c>
      <c r="I13" s="12">
        <v>6</v>
      </c>
      <c r="J13" s="12">
        <v>6</v>
      </c>
      <c r="K13" s="12">
        <f t="shared" si="2"/>
        <v>12</v>
      </c>
      <c r="L13" s="12">
        <v>14</v>
      </c>
      <c r="M13" s="12">
        <v>19</v>
      </c>
      <c r="N13" s="12">
        <f t="shared" si="3"/>
        <v>33</v>
      </c>
      <c r="O13" s="12">
        <v>8</v>
      </c>
      <c r="P13" s="12">
        <v>10</v>
      </c>
      <c r="Q13" s="12">
        <f t="shared" si="4"/>
        <v>18</v>
      </c>
      <c r="R13" s="13">
        <v>6</v>
      </c>
      <c r="S13" s="13">
        <v>5</v>
      </c>
      <c r="T13" s="7">
        <f t="shared" ref="T13" si="7">SUM(R13+S13)</f>
        <v>11</v>
      </c>
      <c r="U13" s="8">
        <f t="shared" si="6"/>
        <v>18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78337</v>
      </c>
      <c r="C14" s="24">
        <f>SUM(C7:C13)</f>
        <v>87833</v>
      </c>
      <c r="D14" s="24">
        <f>SUM(D7:D13)</f>
        <v>88236</v>
      </c>
      <c r="E14" s="20">
        <f>C14+D14</f>
        <v>176069</v>
      </c>
      <c r="F14" s="20">
        <f>SUM(F7:F13)</f>
        <v>46</v>
      </c>
      <c r="G14" s="20">
        <f>SUM(G7:G13)</f>
        <v>22</v>
      </c>
      <c r="H14" s="20">
        <f t="shared" si="1"/>
        <v>68</v>
      </c>
      <c r="I14" s="20">
        <f t="shared" ref="I14:Q14" si="8">SUM(I7:I13)</f>
        <v>89</v>
      </c>
      <c r="J14" s="20">
        <f t="shared" si="8"/>
        <v>84</v>
      </c>
      <c r="K14" s="20">
        <f t="shared" si="8"/>
        <v>173</v>
      </c>
      <c r="L14" s="20">
        <f>SUM(L7:L13)</f>
        <v>173</v>
      </c>
      <c r="M14" s="20">
        <f t="shared" si="8"/>
        <v>146</v>
      </c>
      <c r="N14" s="20">
        <f>SUM(N7:N13)</f>
        <v>319</v>
      </c>
      <c r="O14" s="20">
        <f t="shared" si="8"/>
        <v>199</v>
      </c>
      <c r="P14" s="20">
        <f t="shared" si="8"/>
        <v>169</v>
      </c>
      <c r="Q14" s="20">
        <f t="shared" si="8"/>
        <v>368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-154</v>
      </c>
    </row>
    <row r="15" spans="1:21" ht="36.75" customHeight="1" thickTop="1" x14ac:dyDescent="0.15">
      <c r="A15" s="14" t="s">
        <v>19</v>
      </c>
      <c r="B15" s="22">
        <f>B14-B16</f>
        <v>-19</v>
      </c>
      <c r="C15" s="22">
        <f>C14-C16</f>
        <v>-69</v>
      </c>
      <c r="D15" s="22">
        <f>D14-D16</f>
        <v>-85</v>
      </c>
      <c r="E15" s="22">
        <f>C15+D15</f>
        <v>-154</v>
      </c>
      <c r="F15" s="40">
        <f>H14-K14</f>
        <v>-105</v>
      </c>
      <c r="G15" s="41"/>
      <c r="H15" s="41"/>
      <c r="I15" s="41"/>
      <c r="J15" s="41"/>
      <c r="K15" s="42"/>
      <c r="L15" s="40">
        <f>N14-Q14</f>
        <v>-49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78356</v>
      </c>
      <c r="C16" s="25">
        <v>87902</v>
      </c>
      <c r="D16" s="25">
        <v>88321</v>
      </c>
      <c r="E16" s="23">
        <v>176223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Z3" sqref="Z3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42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47"/>
    </row>
    <row r="7" spans="1:21" ht="36.75" customHeight="1" x14ac:dyDescent="0.15">
      <c r="A7" s="34" t="s">
        <v>13</v>
      </c>
      <c r="B7" s="5">
        <v>20880</v>
      </c>
      <c r="C7" s="5">
        <v>21920</v>
      </c>
      <c r="D7" s="5">
        <v>21428</v>
      </c>
      <c r="E7" s="5">
        <f t="shared" ref="E7:E13" si="0">SUM(C7:D7)</f>
        <v>43348</v>
      </c>
      <c r="F7" s="6">
        <v>8</v>
      </c>
      <c r="G7" s="6">
        <v>10</v>
      </c>
      <c r="H7" s="6">
        <f t="shared" ref="H7:H14" si="1">SUM(F7+G7)</f>
        <v>18</v>
      </c>
      <c r="I7" s="6">
        <v>25</v>
      </c>
      <c r="J7" s="6">
        <v>18</v>
      </c>
      <c r="K7" s="6">
        <f t="shared" ref="K7:K13" si="2">SUM(I7+J7)</f>
        <v>43</v>
      </c>
      <c r="L7" s="6">
        <v>29</v>
      </c>
      <c r="M7" s="6">
        <v>17</v>
      </c>
      <c r="N7" s="6">
        <f t="shared" ref="N7:N13" si="3">SUM(L7+M7)</f>
        <v>46</v>
      </c>
      <c r="O7" s="6">
        <v>90</v>
      </c>
      <c r="P7" s="6">
        <v>42</v>
      </c>
      <c r="Q7" s="6">
        <f t="shared" ref="Q7:Q13" si="4">SUM(O7+P7)</f>
        <v>132</v>
      </c>
      <c r="R7" s="7">
        <v>-1</v>
      </c>
      <c r="S7" s="7">
        <v>10</v>
      </c>
      <c r="T7" s="7">
        <f>SUM(R7+S7)</f>
        <v>9</v>
      </c>
      <c r="U7" s="8">
        <f>H7-K7+N7-Q7+T7</f>
        <v>-102</v>
      </c>
    </row>
    <row r="8" spans="1:21" ht="36.75" customHeight="1" x14ac:dyDescent="0.15">
      <c r="A8" s="34" t="s">
        <v>25</v>
      </c>
      <c r="B8" s="5">
        <v>28104</v>
      </c>
      <c r="C8" s="5">
        <v>31285</v>
      </c>
      <c r="D8" s="5">
        <v>31080</v>
      </c>
      <c r="E8" s="5">
        <f t="shared" si="0"/>
        <v>62365</v>
      </c>
      <c r="F8" s="6">
        <v>9</v>
      </c>
      <c r="G8" s="6">
        <v>8</v>
      </c>
      <c r="H8" s="6">
        <f t="shared" si="1"/>
        <v>17</v>
      </c>
      <c r="I8" s="6">
        <v>32</v>
      </c>
      <c r="J8" s="6">
        <v>28</v>
      </c>
      <c r="K8" s="6">
        <f t="shared" si="2"/>
        <v>60</v>
      </c>
      <c r="L8" s="6">
        <v>63</v>
      </c>
      <c r="M8" s="6">
        <v>44</v>
      </c>
      <c r="N8" s="6">
        <f t="shared" si="3"/>
        <v>107</v>
      </c>
      <c r="O8" s="6">
        <v>117</v>
      </c>
      <c r="P8" s="6">
        <v>55</v>
      </c>
      <c r="Q8" s="6">
        <f t="shared" si="4"/>
        <v>172</v>
      </c>
      <c r="R8" s="7">
        <v>-6</v>
      </c>
      <c r="S8" s="7">
        <v>-6</v>
      </c>
      <c r="T8" s="7">
        <f t="shared" ref="T8:T9" si="5">SUM(R8+S8)</f>
        <v>-12</v>
      </c>
      <c r="U8" s="8">
        <f>H8-K8+N8-Q8+T8</f>
        <v>-120</v>
      </c>
    </row>
    <row r="9" spans="1:21" ht="36.75" customHeight="1" x14ac:dyDescent="0.15">
      <c r="A9" s="34" t="s">
        <v>14</v>
      </c>
      <c r="B9" s="5">
        <v>10601</v>
      </c>
      <c r="C9" s="5">
        <v>11894</v>
      </c>
      <c r="D9" s="5">
        <v>11780</v>
      </c>
      <c r="E9" s="5">
        <f t="shared" si="0"/>
        <v>23674</v>
      </c>
      <c r="F9" s="6">
        <v>6</v>
      </c>
      <c r="G9" s="6">
        <v>5</v>
      </c>
      <c r="H9" s="6">
        <f t="shared" si="1"/>
        <v>11</v>
      </c>
      <c r="I9" s="6">
        <v>11</v>
      </c>
      <c r="J9" s="6">
        <v>11</v>
      </c>
      <c r="K9" s="6">
        <f t="shared" si="2"/>
        <v>22</v>
      </c>
      <c r="L9" s="6">
        <v>30</v>
      </c>
      <c r="M9" s="6">
        <v>22</v>
      </c>
      <c r="N9" s="6">
        <f t="shared" si="3"/>
        <v>52</v>
      </c>
      <c r="O9" s="6">
        <v>31</v>
      </c>
      <c r="P9" s="6">
        <v>35</v>
      </c>
      <c r="Q9" s="6">
        <f t="shared" si="4"/>
        <v>66</v>
      </c>
      <c r="R9" s="7">
        <v>16</v>
      </c>
      <c r="S9" s="7">
        <v>8</v>
      </c>
      <c r="T9" s="7">
        <f t="shared" si="5"/>
        <v>24</v>
      </c>
      <c r="U9" s="8">
        <f t="shared" ref="U9:U13" si="6">H9-K9+N9-Q9+T9</f>
        <v>-1</v>
      </c>
    </row>
    <row r="10" spans="1:21" ht="36.75" customHeight="1" x14ac:dyDescent="0.15">
      <c r="A10" s="34" t="s">
        <v>15</v>
      </c>
      <c r="B10" s="5">
        <v>9508</v>
      </c>
      <c r="C10" s="5">
        <v>11110</v>
      </c>
      <c r="D10" s="5">
        <v>11755</v>
      </c>
      <c r="E10" s="5">
        <f t="shared" si="0"/>
        <v>22865</v>
      </c>
      <c r="F10" s="6">
        <v>8</v>
      </c>
      <c r="G10" s="6">
        <v>6</v>
      </c>
      <c r="H10" s="6">
        <f t="shared" si="1"/>
        <v>14</v>
      </c>
      <c r="I10" s="6">
        <v>8</v>
      </c>
      <c r="J10" s="6">
        <v>12</v>
      </c>
      <c r="K10" s="6">
        <f t="shared" si="2"/>
        <v>20</v>
      </c>
      <c r="L10" s="6">
        <v>20</v>
      </c>
      <c r="M10" s="6">
        <v>9</v>
      </c>
      <c r="N10" s="6">
        <f t="shared" si="3"/>
        <v>29</v>
      </c>
      <c r="O10" s="6">
        <v>18</v>
      </c>
      <c r="P10" s="6">
        <v>15</v>
      </c>
      <c r="Q10" s="6">
        <f t="shared" si="4"/>
        <v>33</v>
      </c>
      <c r="R10" s="7">
        <v>-4</v>
      </c>
      <c r="S10" s="7">
        <v>-8</v>
      </c>
      <c r="T10" s="7">
        <f>SUM(R10+S10)</f>
        <v>-12</v>
      </c>
      <c r="U10" s="8">
        <f t="shared" si="6"/>
        <v>-22</v>
      </c>
    </row>
    <row r="11" spans="1:21" ht="36.75" customHeight="1" x14ac:dyDescent="0.15">
      <c r="A11" s="34" t="s">
        <v>16</v>
      </c>
      <c r="B11" s="5">
        <v>3672</v>
      </c>
      <c r="C11" s="5">
        <v>4592</v>
      </c>
      <c r="D11" s="5">
        <v>4821</v>
      </c>
      <c r="E11" s="5">
        <f t="shared" si="0"/>
        <v>9413</v>
      </c>
      <c r="F11" s="6">
        <v>2</v>
      </c>
      <c r="G11" s="6">
        <v>0</v>
      </c>
      <c r="H11" s="6">
        <f t="shared" si="1"/>
        <v>2</v>
      </c>
      <c r="I11" s="6">
        <v>6</v>
      </c>
      <c r="J11" s="6">
        <v>4</v>
      </c>
      <c r="K11" s="6">
        <f t="shared" si="2"/>
        <v>10</v>
      </c>
      <c r="L11" s="6">
        <v>14</v>
      </c>
      <c r="M11" s="6">
        <v>9</v>
      </c>
      <c r="N11" s="6">
        <f t="shared" si="3"/>
        <v>23</v>
      </c>
      <c r="O11" s="6">
        <v>6</v>
      </c>
      <c r="P11" s="6">
        <v>4</v>
      </c>
      <c r="Q11" s="6">
        <f t="shared" si="4"/>
        <v>10</v>
      </c>
      <c r="R11" s="7">
        <v>-2</v>
      </c>
      <c r="S11" s="7">
        <v>3</v>
      </c>
      <c r="T11" s="7">
        <f>SUM(R11+S11)</f>
        <v>1</v>
      </c>
      <c r="U11" s="8">
        <f t="shared" si="6"/>
        <v>6</v>
      </c>
    </row>
    <row r="12" spans="1:21" ht="36.75" customHeight="1" x14ac:dyDescent="0.15">
      <c r="A12" s="34" t="s">
        <v>17</v>
      </c>
      <c r="B12" s="5">
        <v>470</v>
      </c>
      <c r="C12" s="5">
        <v>544</v>
      </c>
      <c r="D12" s="5">
        <v>574</v>
      </c>
      <c r="E12" s="5">
        <f t="shared" si="0"/>
        <v>1118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0</v>
      </c>
      <c r="Q12" s="6">
        <f t="shared" si="4"/>
        <v>0</v>
      </c>
      <c r="R12" s="7">
        <v>1</v>
      </c>
      <c r="S12" s="7">
        <v>-1</v>
      </c>
      <c r="T12" s="7">
        <f>SUM(R12+S12)</f>
        <v>0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5121</v>
      </c>
      <c r="C13" s="11">
        <v>6557</v>
      </c>
      <c r="D13" s="11">
        <v>6883</v>
      </c>
      <c r="E13" s="5">
        <f t="shared" si="0"/>
        <v>13440</v>
      </c>
      <c r="F13" s="12">
        <v>1</v>
      </c>
      <c r="G13" s="12">
        <v>4</v>
      </c>
      <c r="H13" s="12">
        <f t="shared" si="1"/>
        <v>5</v>
      </c>
      <c r="I13" s="12">
        <v>10</v>
      </c>
      <c r="J13" s="12">
        <v>6</v>
      </c>
      <c r="K13" s="12">
        <f t="shared" si="2"/>
        <v>16</v>
      </c>
      <c r="L13" s="12">
        <v>9</v>
      </c>
      <c r="M13" s="12">
        <v>3</v>
      </c>
      <c r="N13" s="12">
        <f t="shared" si="3"/>
        <v>12</v>
      </c>
      <c r="O13" s="12">
        <v>9</v>
      </c>
      <c r="P13" s="12">
        <v>16</v>
      </c>
      <c r="Q13" s="12">
        <f t="shared" si="4"/>
        <v>25</v>
      </c>
      <c r="R13" s="13">
        <v>-4</v>
      </c>
      <c r="S13" s="13">
        <v>-6</v>
      </c>
      <c r="T13" s="7">
        <f t="shared" ref="T13" si="7">SUM(R13+S13)</f>
        <v>-10</v>
      </c>
      <c r="U13" s="8">
        <f t="shared" si="6"/>
        <v>-34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78356</v>
      </c>
      <c r="C14" s="24">
        <f>SUM(C7:C13)</f>
        <v>87902</v>
      </c>
      <c r="D14" s="24">
        <f>SUM(D7:D13)</f>
        <v>88321</v>
      </c>
      <c r="E14" s="20">
        <f>C14+D14</f>
        <v>176223</v>
      </c>
      <c r="F14" s="20">
        <f>SUM(F7:F13)</f>
        <v>34</v>
      </c>
      <c r="G14" s="20">
        <f>SUM(G7:G13)</f>
        <v>33</v>
      </c>
      <c r="H14" s="20">
        <f t="shared" si="1"/>
        <v>67</v>
      </c>
      <c r="I14" s="20">
        <f t="shared" ref="I14:Q14" si="8">SUM(I7:I13)</f>
        <v>94</v>
      </c>
      <c r="J14" s="20">
        <f t="shared" si="8"/>
        <v>81</v>
      </c>
      <c r="K14" s="20">
        <f t="shared" si="8"/>
        <v>175</v>
      </c>
      <c r="L14" s="20">
        <f>SUM(L7:L13)</f>
        <v>165</v>
      </c>
      <c r="M14" s="20">
        <f t="shared" si="8"/>
        <v>104</v>
      </c>
      <c r="N14" s="20">
        <f>SUM(N7:N13)</f>
        <v>269</v>
      </c>
      <c r="O14" s="20">
        <f t="shared" si="8"/>
        <v>271</v>
      </c>
      <c r="P14" s="20">
        <f t="shared" si="8"/>
        <v>167</v>
      </c>
      <c r="Q14" s="20">
        <f t="shared" si="8"/>
        <v>438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-277</v>
      </c>
    </row>
    <row r="15" spans="1:21" ht="36.75" customHeight="1" thickTop="1" x14ac:dyDescent="0.15">
      <c r="A15" s="14" t="s">
        <v>19</v>
      </c>
      <c r="B15" s="22">
        <f>B14-B16</f>
        <v>-133</v>
      </c>
      <c r="C15" s="22">
        <f>C14-C16</f>
        <v>-166</v>
      </c>
      <c r="D15" s="22">
        <f>D14-D16</f>
        <v>-111</v>
      </c>
      <c r="E15" s="22">
        <f>C15+D15</f>
        <v>-277</v>
      </c>
      <c r="F15" s="40">
        <f>H14-K14</f>
        <v>-108</v>
      </c>
      <c r="G15" s="41"/>
      <c r="H15" s="41"/>
      <c r="I15" s="41"/>
      <c r="J15" s="41"/>
      <c r="K15" s="42"/>
      <c r="L15" s="40">
        <f>N14-Q14</f>
        <v>-169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78489</v>
      </c>
      <c r="C16" s="25">
        <v>88068</v>
      </c>
      <c r="D16" s="25">
        <v>88432</v>
      </c>
      <c r="E16" s="23">
        <v>176500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12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41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47"/>
    </row>
    <row r="7" spans="1:21" ht="36.75" customHeight="1" x14ac:dyDescent="0.15">
      <c r="A7" s="33" t="s">
        <v>13</v>
      </c>
      <c r="B7" s="5">
        <v>20953</v>
      </c>
      <c r="C7" s="5">
        <v>21999</v>
      </c>
      <c r="D7" s="5">
        <v>21451</v>
      </c>
      <c r="E7" s="5">
        <f t="shared" ref="E7:E13" si="0">SUM(C7:D7)</f>
        <v>43450</v>
      </c>
      <c r="F7" s="6">
        <v>9</v>
      </c>
      <c r="G7" s="6">
        <v>8</v>
      </c>
      <c r="H7" s="6">
        <f t="shared" ref="H7:H14" si="1">SUM(F7+G7)</f>
        <v>17</v>
      </c>
      <c r="I7" s="6">
        <v>21</v>
      </c>
      <c r="J7" s="6">
        <v>24</v>
      </c>
      <c r="K7" s="6">
        <f t="shared" ref="K7:K13" si="2">SUM(I7+J7)</f>
        <v>45</v>
      </c>
      <c r="L7" s="6">
        <v>35</v>
      </c>
      <c r="M7" s="6">
        <v>38</v>
      </c>
      <c r="N7" s="6">
        <f t="shared" ref="N7:N13" si="3">SUM(L7+M7)</f>
        <v>73</v>
      </c>
      <c r="O7" s="6">
        <v>52</v>
      </c>
      <c r="P7" s="6">
        <v>32</v>
      </c>
      <c r="Q7" s="6">
        <f t="shared" ref="Q7:Q13" si="4">SUM(O7+P7)</f>
        <v>84</v>
      </c>
      <c r="R7" s="7">
        <v>-11</v>
      </c>
      <c r="S7" s="7">
        <v>-16</v>
      </c>
      <c r="T7" s="7">
        <f>SUM(R7+S7)</f>
        <v>-27</v>
      </c>
      <c r="U7" s="8">
        <f>H7-K7+N7-Q7+T7</f>
        <v>-66</v>
      </c>
    </row>
    <row r="8" spans="1:21" ht="36.75" customHeight="1" x14ac:dyDescent="0.15">
      <c r="A8" s="33" t="s">
        <v>25</v>
      </c>
      <c r="B8" s="5">
        <v>28164</v>
      </c>
      <c r="C8" s="5">
        <v>31368</v>
      </c>
      <c r="D8" s="5">
        <v>31117</v>
      </c>
      <c r="E8" s="5">
        <f t="shared" si="0"/>
        <v>62485</v>
      </c>
      <c r="F8" s="6">
        <v>7</v>
      </c>
      <c r="G8" s="6">
        <v>12</v>
      </c>
      <c r="H8" s="6">
        <f t="shared" si="1"/>
        <v>19</v>
      </c>
      <c r="I8" s="6">
        <v>23</v>
      </c>
      <c r="J8" s="6">
        <v>33</v>
      </c>
      <c r="K8" s="6">
        <f t="shared" si="2"/>
        <v>56</v>
      </c>
      <c r="L8" s="6">
        <v>84</v>
      </c>
      <c r="M8" s="6">
        <v>58</v>
      </c>
      <c r="N8" s="6">
        <f t="shared" si="3"/>
        <v>142</v>
      </c>
      <c r="O8" s="6">
        <v>69</v>
      </c>
      <c r="P8" s="6">
        <v>54</v>
      </c>
      <c r="Q8" s="6">
        <f t="shared" si="4"/>
        <v>123</v>
      </c>
      <c r="R8" s="7">
        <v>3</v>
      </c>
      <c r="S8" s="7">
        <v>9</v>
      </c>
      <c r="T8" s="7">
        <f t="shared" ref="T8:T9" si="5">SUM(R8+S8)</f>
        <v>12</v>
      </c>
      <c r="U8" s="8">
        <f>H8-K8+N8-Q8+T8</f>
        <v>-6</v>
      </c>
    </row>
    <row r="9" spans="1:21" ht="36.75" customHeight="1" x14ac:dyDescent="0.15">
      <c r="A9" s="33" t="s">
        <v>14</v>
      </c>
      <c r="B9" s="5">
        <v>10596</v>
      </c>
      <c r="C9" s="5">
        <v>11884</v>
      </c>
      <c r="D9" s="5">
        <v>11791</v>
      </c>
      <c r="E9" s="5">
        <f t="shared" si="0"/>
        <v>23675</v>
      </c>
      <c r="F9" s="6">
        <v>1</v>
      </c>
      <c r="G9" s="6">
        <v>10</v>
      </c>
      <c r="H9" s="6">
        <f t="shared" si="1"/>
        <v>11</v>
      </c>
      <c r="I9" s="6">
        <v>12</v>
      </c>
      <c r="J9" s="6">
        <v>14</v>
      </c>
      <c r="K9" s="6">
        <f t="shared" si="2"/>
        <v>26</v>
      </c>
      <c r="L9" s="6">
        <v>20</v>
      </c>
      <c r="M9" s="6">
        <v>18</v>
      </c>
      <c r="N9" s="6">
        <f t="shared" si="3"/>
        <v>38</v>
      </c>
      <c r="O9" s="6">
        <v>23</v>
      </c>
      <c r="P9" s="6">
        <v>15</v>
      </c>
      <c r="Q9" s="6">
        <f t="shared" si="4"/>
        <v>38</v>
      </c>
      <c r="R9" s="7">
        <v>2</v>
      </c>
      <c r="S9" s="7">
        <v>2</v>
      </c>
      <c r="T9" s="7">
        <f t="shared" si="5"/>
        <v>4</v>
      </c>
      <c r="U9" s="8">
        <f t="shared" ref="U9:U13" si="6">H9-K9+N9-Q9+T9</f>
        <v>-11</v>
      </c>
    </row>
    <row r="10" spans="1:21" ht="36.75" customHeight="1" x14ac:dyDescent="0.15">
      <c r="A10" s="33" t="s">
        <v>15</v>
      </c>
      <c r="B10" s="5">
        <v>9511</v>
      </c>
      <c r="C10" s="5">
        <v>11112</v>
      </c>
      <c r="D10" s="5">
        <v>11775</v>
      </c>
      <c r="E10" s="5">
        <f t="shared" si="0"/>
        <v>22887</v>
      </c>
      <c r="F10" s="6">
        <v>8</v>
      </c>
      <c r="G10" s="6">
        <v>5</v>
      </c>
      <c r="H10" s="6">
        <f t="shared" si="1"/>
        <v>13</v>
      </c>
      <c r="I10" s="6">
        <v>16</v>
      </c>
      <c r="J10" s="6">
        <v>9</v>
      </c>
      <c r="K10" s="6">
        <f t="shared" si="2"/>
        <v>25</v>
      </c>
      <c r="L10" s="6">
        <v>13</v>
      </c>
      <c r="M10" s="6">
        <v>12</v>
      </c>
      <c r="N10" s="6">
        <f t="shared" si="3"/>
        <v>25</v>
      </c>
      <c r="O10" s="6">
        <v>27</v>
      </c>
      <c r="P10" s="6">
        <v>19</v>
      </c>
      <c r="Q10" s="6">
        <f t="shared" si="4"/>
        <v>46</v>
      </c>
      <c r="R10" s="7">
        <v>8</v>
      </c>
      <c r="S10" s="7">
        <v>3</v>
      </c>
      <c r="T10" s="7">
        <f>SUM(R10+S10)</f>
        <v>11</v>
      </c>
      <c r="U10" s="8">
        <f t="shared" si="6"/>
        <v>-22</v>
      </c>
    </row>
    <row r="11" spans="1:21" ht="36.75" customHeight="1" x14ac:dyDescent="0.15">
      <c r="A11" s="33" t="s">
        <v>16</v>
      </c>
      <c r="B11" s="5">
        <v>3663</v>
      </c>
      <c r="C11" s="5">
        <v>4590</v>
      </c>
      <c r="D11" s="5">
        <v>4817</v>
      </c>
      <c r="E11" s="5">
        <f t="shared" si="0"/>
        <v>9407</v>
      </c>
      <c r="F11" s="6">
        <v>3</v>
      </c>
      <c r="G11" s="6">
        <v>3</v>
      </c>
      <c r="H11" s="6">
        <f t="shared" si="1"/>
        <v>6</v>
      </c>
      <c r="I11" s="6">
        <v>4</v>
      </c>
      <c r="J11" s="6">
        <v>6</v>
      </c>
      <c r="K11" s="6">
        <f t="shared" si="2"/>
        <v>10</v>
      </c>
      <c r="L11" s="6">
        <v>7</v>
      </c>
      <c r="M11" s="6">
        <v>7</v>
      </c>
      <c r="N11" s="6">
        <f t="shared" si="3"/>
        <v>14</v>
      </c>
      <c r="O11" s="6">
        <v>7</v>
      </c>
      <c r="P11" s="6">
        <v>8</v>
      </c>
      <c r="Q11" s="6">
        <f t="shared" si="4"/>
        <v>15</v>
      </c>
      <c r="R11" s="7">
        <v>-3</v>
      </c>
      <c r="S11" s="7">
        <v>2</v>
      </c>
      <c r="T11" s="7">
        <f>SUM(R11+S11)</f>
        <v>-1</v>
      </c>
      <c r="U11" s="8">
        <f t="shared" si="6"/>
        <v>-6</v>
      </c>
    </row>
    <row r="12" spans="1:21" ht="36.75" customHeight="1" x14ac:dyDescent="0.15">
      <c r="A12" s="33" t="s">
        <v>17</v>
      </c>
      <c r="B12" s="5">
        <v>472</v>
      </c>
      <c r="C12" s="5">
        <v>545</v>
      </c>
      <c r="D12" s="5">
        <v>577</v>
      </c>
      <c r="E12" s="5">
        <f t="shared" si="0"/>
        <v>1122</v>
      </c>
      <c r="F12" s="6">
        <v>0</v>
      </c>
      <c r="G12" s="6">
        <v>1</v>
      </c>
      <c r="H12" s="6">
        <f t="shared" si="1"/>
        <v>1</v>
      </c>
      <c r="I12" s="6">
        <v>1</v>
      </c>
      <c r="J12" s="6">
        <v>2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1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5130</v>
      </c>
      <c r="C13" s="11">
        <v>6570</v>
      </c>
      <c r="D13" s="11">
        <v>6904</v>
      </c>
      <c r="E13" s="5">
        <f t="shared" si="0"/>
        <v>13474</v>
      </c>
      <c r="F13" s="12">
        <v>1</v>
      </c>
      <c r="G13" s="12">
        <v>1</v>
      </c>
      <c r="H13" s="12">
        <f t="shared" si="1"/>
        <v>2</v>
      </c>
      <c r="I13" s="12">
        <v>5</v>
      </c>
      <c r="J13" s="12">
        <v>7</v>
      </c>
      <c r="K13" s="12">
        <f t="shared" si="2"/>
        <v>12</v>
      </c>
      <c r="L13" s="12">
        <v>7</v>
      </c>
      <c r="M13" s="12">
        <v>15</v>
      </c>
      <c r="N13" s="12">
        <f t="shared" si="3"/>
        <v>22</v>
      </c>
      <c r="O13" s="12">
        <v>12</v>
      </c>
      <c r="P13" s="12">
        <v>12</v>
      </c>
      <c r="Q13" s="12">
        <f t="shared" si="4"/>
        <v>24</v>
      </c>
      <c r="R13" s="13">
        <v>1</v>
      </c>
      <c r="S13" s="13">
        <v>0</v>
      </c>
      <c r="T13" s="7">
        <f t="shared" ref="T13" si="7">SUM(R13+S13)</f>
        <v>1</v>
      </c>
      <c r="U13" s="8">
        <f t="shared" si="6"/>
        <v>-11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78489</v>
      </c>
      <c r="C14" s="24">
        <f>SUM(C7:C13)</f>
        <v>88068</v>
      </c>
      <c r="D14" s="24">
        <f>SUM(D7:D13)</f>
        <v>88432</v>
      </c>
      <c r="E14" s="20">
        <f>C14+D14</f>
        <v>176500</v>
      </c>
      <c r="F14" s="20">
        <f>SUM(F7:F13)</f>
        <v>29</v>
      </c>
      <c r="G14" s="20">
        <f>SUM(G7:G13)</f>
        <v>40</v>
      </c>
      <c r="H14" s="20">
        <f t="shared" si="1"/>
        <v>69</v>
      </c>
      <c r="I14" s="20">
        <f t="shared" ref="I14:Q14" si="8">SUM(I7:I13)</f>
        <v>82</v>
      </c>
      <c r="J14" s="20">
        <f t="shared" si="8"/>
        <v>95</v>
      </c>
      <c r="K14" s="20">
        <f t="shared" si="8"/>
        <v>177</v>
      </c>
      <c r="L14" s="20">
        <f>SUM(L7:L13)</f>
        <v>166</v>
      </c>
      <c r="M14" s="20">
        <f t="shared" si="8"/>
        <v>148</v>
      </c>
      <c r="N14" s="20">
        <f>SUM(N7:N13)</f>
        <v>314</v>
      </c>
      <c r="O14" s="20">
        <f t="shared" si="8"/>
        <v>191</v>
      </c>
      <c r="P14" s="20">
        <f t="shared" si="8"/>
        <v>141</v>
      </c>
      <c r="Q14" s="20">
        <f t="shared" si="8"/>
        <v>332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-126</v>
      </c>
    </row>
    <row r="15" spans="1:21" ht="36.75" customHeight="1" thickTop="1" x14ac:dyDescent="0.15">
      <c r="A15" s="14" t="s">
        <v>19</v>
      </c>
      <c r="B15" s="22">
        <f>B14-B16</f>
        <v>-19</v>
      </c>
      <c r="C15" s="22">
        <f>C14-C16</f>
        <v>-78</v>
      </c>
      <c r="D15" s="22">
        <f>D14-D16</f>
        <v>-48</v>
      </c>
      <c r="E15" s="22">
        <f>C15+D15</f>
        <v>-126</v>
      </c>
      <c r="F15" s="40">
        <f>H14-K14</f>
        <v>-108</v>
      </c>
      <c r="G15" s="41"/>
      <c r="H15" s="41"/>
      <c r="I15" s="41"/>
      <c r="J15" s="41"/>
      <c r="K15" s="42"/>
      <c r="L15" s="40">
        <f>N14-Q14</f>
        <v>-18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78508</v>
      </c>
      <c r="C16" s="25">
        <v>88146</v>
      </c>
      <c r="D16" s="25">
        <v>88480</v>
      </c>
      <c r="E16" s="23">
        <v>176626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Y8" sqref="Y8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3" spans="1:21" x14ac:dyDescent="0.15">
      <c r="Q3" s="3"/>
      <c r="U3" s="4" t="s">
        <v>40</v>
      </c>
    </row>
    <row r="4" spans="1:21" x14ac:dyDescent="0.15">
      <c r="A4" s="39"/>
      <c r="B4" s="39" t="s">
        <v>0</v>
      </c>
      <c r="C4" s="39" t="s">
        <v>22</v>
      </c>
      <c r="D4" s="39"/>
      <c r="E4" s="39"/>
      <c r="F4" s="39" t="s">
        <v>1</v>
      </c>
      <c r="G4" s="39"/>
      <c r="H4" s="39"/>
      <c r="I4" s="39"/>
      <c r="J4" s="39"/>
      <c r="K4" s="39"/>
      <c r="L4" s="39" t="s">
        <v>2</v>
      </c>
      <c r="M4" s="39"/>
      <c r="N4" s="39"/>
      <c r="O4" s="39"/>
      <c r="P4" s="39"/>
      <c r="Q4" s="39"/>
      <c r="R4" s="39" t="s">
        <v>3</v>
      </c>
      <c r="S4" s="39"/>
      <c r="T4" s="39"/>
      <c r="U4" s="46" t="s">
        <v>24</v>
      </c>
    </row>
    <row r="5" spans="1:21" x14ac:dyDescent="0.15">
      <c r="A5" s="39"/>
      <c r="B5" s="39"/>
      <c r="C5" s="39"/>
      <c r="D5" s="39"/>
      <c r="E5" s="39"/>
      <c r="F5" s="39" t="s">
        <v>4</v>
      </c>
      <c r="G5" s="39"/>
      <c r="H5" s="39"/>
      <c r="I5" s="39" t="s">
        <v>5</v>
      </c>
      <c r="J5" s="39"/>
      <c r="K5" s="39"/>
      <c r="L5" s="39" t="s">
        <v>6</v>
      </c>
      <c r="M5" s="39"/>
      <c r="N5" s="39"/>
      <c r="O5" s="39" t="s">
        <v>7</v>
      </c>
      <c r="P5" s="39"/>
      <c r="Q5" s="39"/>
      <c r="R5" s="39" t="s">
        <v>8</v>
      </c>
      <c r="S5" s="39"/>
      <c r="T5" s="39"/>
      <c r="U5" s="47"/>
    </row>
    <row r="6" spans="1:21" x14ac:dyDescent="0.15">
      <c r="A6" s="39"/>
      <c r="B6" s="39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47"/>
    </row>
    <row r="7" spans="1:21" ht="36.75" customHeight="1" x14ac:dyDescent="0.15">
      <c r="A7" s="32" t="s">
        <v>13</v>
      </c>
      <c r="B7" s="5">
        <v>20982</v>
      </c>
      <c r="C7" s="5">
        <v>22039</v>
      </c>
      <c r="D7" s="5">
        <v>21477</v>
      </c>
      <c r="E7" s="5">
        <f t="shared" ref="E7:E13" si="0">SUM(C7:D7)</f>
        <v>43516</v>
      </c>
      <c r="F7" s="6">
        <v>6</v>
      </c>
      <c r="G7" s="6">
        <v>6</v>
      </c>
      <c r="H7" s="6">
        <f t="shared" ref="H7:H14" si="1">SUM(F7+G7)</f>
        <v>12</v>
      </c>
      <c r="I7" s="6">
        <v>23</v>
      </c>
      <c r="J7" s="6">
        <v>23</v>
      </c>
      <c r="K7" s="6">
        <f t="shared" ref="K7:K13" si="2">SUM(I7+J7)</f>
        <v>46</v>
      </c>
      <c r="L7" s="6">
        <v>47</v>
      </c>
      <c r="M7" s="6">
        <v>28</v>
      </c>
      <c r="N7" s="6">
        <f t="shared" ref="N7:N13" si="3">SUM(L7+M7)</f>
        <v>75</v>
      </c>
      <c r="O7" s="6">
        <v>78</v>
      </c>
      <c r="P7" s="6">
        <v>40</v>
      </c>
      <c r="Q7" s="6">
        <f t="shared" ref="Q7:Q13" si="4">SUM(O7+P7)</f>
        <v>118</v>
      </c>
      <c r="R7" s="7">
        <v>-10</v>
      </c>
      <c r="S7" s="7">
        <v>-7</v>
      </c>
      <c r="T7" s="7">
        <f>SUM(R7+S7)</f>
        <v>-17</v>
      </c>
      <c r="U7" s="8">
        <f>H7-K7+N7-Q7+T7</f>
        <v>-94</v>
      </c>
    </row>
    <row r="8" spans="1:21" ht="36.75" customHeight="1" x14ac:dyDescent="0.15">
      <c r="A8" s="32" t="s">
        <v>25</v>
      </c>
      <c r="B8" s="5">
        <v>28146</v>
      </c>
      <c r="C8" s="5">
        <v>31366</v>
      </c>
      <c r="D8" s="5">
        <v>31125</v>
      </c>
      <c r="E8" s="5">
        <f t="shared" si="0"/>
        <v>62491</v>
      </c>
      <c r="F8" s="6">
        <v>15</v>
      </c>
      <c r="G8" s="6">
        <v>16</v>
      </c>
      <c r="H8" s="6">
        <f t="shared" si="1"/>
        <v>31</v>
      </c>
      <c r="I8" s="6">
        <v>24</v>
      </c>
      <c r="J8" s="6">
        <v>24</v>
      </c>
      <c r="K8" s="6">
        <f t="shared" si="2"/>
        <v>48</v>
      </c>
      <c r="L8" s="6">
        <v>86</v>
      </c>
      <c r="M8" s="6">
        <v>60</v>
      </c>
      <c r="N8" s="6">
        <f t="shared" si="3"/>
        <v>146</v>
      </c>
      <c r="O8" s="6">
        <v>110</v>
      </c>
      <c r="P8" s="6">
        <v>49</v>
      </c>
      <c r="Q8" s="6">
        <f t="shared" si="4"/>
        <v>159</v>
      </c>
      <c r="R8" s="7">
        <v>7</v>
      </c>
      <c r="S8" s="7">
        <v>3</v>
      </c>
      <c r="T8" s="7">
        <f t="shared" ref="T8:T9" si="5">SUM(R8+S8)</f>
        <v>10</v>
      </c>
      <c r="U8" s="8">
        <f>H8-K8+N8-Q8+T8</f>
        <v>-20</v>
      </c>
    </row>
    <row r="9" spans="1:21" ht="36.75" customHeight="1" x14ac:dyDescent="0.15">
      <c r="A9" s="32" t="s">
        <v>14</v>
      </c>
      <c r="B9" s="5">
        <v>10607</v>
      </c>
      <c r="C9" s="5">
        <v>11896</v>
      </c>
      <c r="D9" s="5">
        <v>11790</v>
      </c>
      <c r="E9" s="5">
        <f t="shared" si="0"/>
        <v>23686</v>
      </c>
      <c r="F9" s="6">
        <v>6</v>
      </c>
      <c r="G9" s="6">
        <v>5</v>
      </c>
      <c r="H9" s="6">
        <f t="shared" si="1"/>
        <v>11</v>
      </c>
      <c r="I9" s="6">
        <v>8</v>
      </c>
      <c r="J9" s="6">
        <v>8</v>
      </c>
      <c r="K9" s="6">
        <f t="shared" si="2"/>
        <v>16</v>
      </c>
      <c r="L9" s="6">
        <v>28</v>
      </c>
      <c r="M9" s="6">
        <v>18</v>
      </c>
      <c r="N9" s="6">
        <f t="shared" si="3"/>
        <v>46</v>
      </c>
      <c r="O9" s="6">
        <v>45</v>
      </c>
      <c r="P9" s="6">
        <v>23</v>
      </c>
      <c r="Q9" s="6">
        <f t="shared" si="4"/>
        <v>68</v>
      </c>
      <c r="R9" s="7">
        <v>1</v>
      </c>
      <c r="S9" s="7">
        <v>3</v>
      </c>
      <c r="T9" s="7">
        <f t="shared" si="5"/>
        <v>4</v>
      </c>
      <c r="U9" s="8">
        <f t="shared" ref="U9:U13" si="6">H9-K9+N9-Q9+T9</f>
        <v>-23</v>
      </c>
    </row>
    <row r="10" spans="1:21" ht="36.75" customHeight="1" x14ac:dyDescent="0.15">
      <c r="A10" s="32" t="s">
        <v>15</v>
      </c>
      <c r="B10" s="5">
        <v>9511</v>
      </c>
      <c r="C10" s="5">
        <v>11126</v>
      </c>
      <c r="D10" s="5">
        <v>11783</v>
      </c>
      <c r="E10" s="5">
        <f t="shared" si="0"/>
        <v>22909</v>
      </c>
      <c r="F10" s="6">
        <v>7</v>
      </c>
      <c r="G10" s="6">
        <v>4</v>
      </c>
      <c r="H10" s="6">
        <f t="shared" si="1"/>
        <v>11</v>
      </c>
      <c r="I10" s="6">
        <v>6</v>
      </c>
      <c r="J10" s="6">
        <v>9</v>
      </c>
      <c r="K10" s="6">
        <f t="shared" si="2"/>
        <v>15</v>
      </c>
      <c r="L10" s="6">
        <v>11</v>
      </c>
      <c r="M10" s="6">
        <v>10</v>
      </c>
      <c r="N10" s="6">
        <f t="shared" si="3"/>
        <v>21</v>
      </c>
      <c r="O10" s="6">
        <v>19</v>
      </c>
      <c r="P10" s="6">
        <v>16</v>
      </c>
      <c r="Q10" s="6">
        <f t="shared" si="4"/>
        <v>35</v>
      </c>
      <c r="R10" s="7">
        <v>5</v>
      </c>
      <c r="S10" s="7">
        <v>4</v>
      </c>
      <c r="T10" s="7">
        <f>SUM(R10+S10)</f>
        <v>9</v>
      </c>
      <c r="U10" s="8">
        <f t="shared" si="6"/>
        <v>-9</v>
      </c>
    </row>
    <row r="11" spans="1:21" ht="36.75" customHeight="1" x14ac:dyDescent="0.15">
      <c r="A11" s="32" t="s">
        <v>16</v>
      </c>
      <c r="B11" s="5">
        <v>3661</v>
      </c>
      <c r="C11" s="5">
        <v>4594</v>
      </c>
      <c r="D11" s="5">
        <v>4819</v>
      </c>
      <c r="E11" s="5">
        <f t="shared" si="0"/>
        <v>9413</v>
      </c>
      <c r="F11" s="6">
        <v>4</v>
      </c>
      <c r="G11" s="6">
        <v>1</v>
      </c>
      <c r="H11" s="6">
        <f t="shared" si="1"/>
        <v>5</v>
      </c>
      <c r="I11" s="6">
        <v>6</v>
      </c>
      <c r="J11" s="6">
        <v>4</v>
      </c>
      <c r="K11" s="6">
        <f t="shared" si="2"/>
        <v>10</v>
      </c>
      <c r="L11" s="6">
        <v>14</v>
      </c>
      <c r="M11" s="6">
        <v>6</v>
      </c>
      <c r="N11" s="6">
        <f t="shared" si="3"/>
        <v>20</v>
      </c>
      <c r="O11" s="6">
        <v>9</v>
      </c>
      <c r="P11" s="6">
        <v>3</v>
      </c>
      <c r="Q11" s="6">
        <f t="shared" si="4"/>
        <v>12</v>
      </c>
      <c r="R11" s="7">
        <v>4</v>
      </c>
      <c r="S11" s="7">
        <v>-4</v>
      </c>
      <c r="T11" s="7">
        <f>SUM(R11+S11)</f>
        <v>0</v>
      </c>
      <c r="U11" s="8">
        <f t="shared" si="6"/>
        <v>3</v>
      </c>
    </row>
    <row r="12" spans="1:21" ht="36.75" customHeight="1" x14ac:dyDescent="0.15">
      <c r="A12" s="32" t="s">
        <v>17</v>
      </c>
      <c r="B12" s="5">
        <v>472</v>
      </c>
      <c r="C12" s="5">
        <v>547</v>
      </c>
      <c r="D12" s="5">
        <v>579</v>
      </c>
      <c r="E12" s="5">
        <f t="shared" si="0"/>
        <v>1126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0</v>
      </c>
      <c r="K12" s="6">
        <f t="shared" si="2"/>
        <v>0</v>
      </c>
      <c r="L12" s="6">
        <v>2</v>
      </c>
      <c r="M12" s="6">
        <v>1</v>
      </c>
      <c r="N12" s="6">
        <f t="shared" si="3"/>
        <v>3</v>
      </c>
      <c r="O12" s="6">
        <v>1</v>
      </c>
      <c r="P12" s="6">
        <v>0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2</v>
      </c>
    </row>
    <row r="13" spans="1:21" ht="36.75" customHeight="1" thickBot="1" x14ac:dyDescent="0.2">
      <c r="A13" s="10" t="s">
        <v>20</v>
      </c>
      <c r="B13" s="11">
        <v>5129</v>
      </c>
      <c r="C13" s="11">
        <v>6578</v>
      </c>
      <c r="D13" s="11">
        <v>6907</v>
      </c>
      <c r="E13" s="5">
        <f t="shared" si="0"/>
        <v>13485</v>
      </c>
      <c r="F13" s="12">
        <v>2</v>
      </c>
      <c r="G13" s="12">
        <v>2</v>
      </c>
      <c r="H13" s="12">
        <f t="shared" si="1"/>
        <v>4</v>
      </c>
      <c r="I13" s="12">
        <v>6</v>
      </c>
      <c r="J13" s="12">
        <v>7</v>
      </c>
      <c r="K13" s="12">
        <f t="shared" si="2"/>
        <v>13</v>
      </c>
      <c r="L13" s="12">
        <v>8</v>
      </c>
      <c r="M13" s="12">
        <v>9</v>
      </c>
      <c r="N13" s="12">
        <f t="shared" si="3"/>
        <v>17</v>
      </c>
      <c r="O13" s="12">
        <v>13</v>
      </c>
      <c r="P13" s="12">
        <v>9</v>
      </c>
      <c r="Q13" s="12">
        <f t="shared" si="4"/>
        <v>22</v>
      </c>
      <c r="R13" s="13">
        <v>-7</v>
      </c>
      <c r="S13" s="13">
        <v>1</v>
      </c>
      <c r="T13" s="7">
        <f t="shared" ref="T13" si="7">SUM(R13+S13)</f>
        <v>-6</v>
      </c>
      <c r="U13" s="8">
        <f t="shared" si="6"/>
        <v>-20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78508</v>
      </c>
      <c r="C14" s="24">
        <f>SUM(C7:C13)</f>
        <v>88146</v>
      </c>
      <c r="D14" s="24">
        <f>SUM(D7:D13)</f>
        <v>88480</v>
      </c>
      <c r="E14" s="20">
        <f>C14+D14</f>
        <v>176626</v>
      </c>
      <c r="F14" s="20">
        <f>SUM(F7:F13)</f>
        <v>40</v>
      </c>
      <c r="G14" s="20">
        <f>SUM(G7:G13)</f>
        <v>34</v>
      </c>
      <c r="H14" s="20">
        <f t="shared" si="1"/>
        <v>74</v>
      </c>
      <c r="I14" s="20">
        <f t="shared" ref="I14:Q14" si="8">SUM(I7:I13)</f>
        <v>73</v>
      </c>
      <c r="J14" s="20">
        <f t="shared" si="8"/>
        <v>75</v>
      </c>
      <c r="K14" s="20">
        <f t="shared" si="8"/>
        <v>148</v>
      </c>
      <c r="L14" s="20">
        <f>SUM(L7:L13)</f>
        <v>196</v>
      </c>
      <c r="M14" s="20">
        <f t="shared" si="8"/>
        <v>132</v>
      </c>
      <c r="N14" s="20">
        <f>SUM(N7:N13)</f>
        <v>328</v>
      </c>
      <c r="O14" s="20">
        <f t="shared" si="8"/>
        <v>275</v>
      </c>
      <c r="P14" s="20">
        <f t="shared" si="8"/>
        <v>140</v>
      </c>
      <c r="Q14" s="20">
        <f t="shared" si="8"/>
        <v>415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-161</v>
      </c>
    </row>
    <row r="15" spans="1:21" ht="36.75" customHeight="1" thickTop="1" x14ac:dyDescent="0.15">
      <c r="A15" s="14" t="s">
        <v>19</v>
      </c>
      <c r="B15" s="22">
        <f>B14-B16</f>
        <v>-25</v>
      </c>
      <c r="C15" s="22">
        <f>C14-C16</f>
        <v>-112</v>
      </c>
      <c r="D15" s="22">
        <f>D14-D16</f>
        <v>-49</v>
      </c>
      <c r="E15" s="22">
        <f>C15+D15</f>
        <v>-161</v>
      </c>
      <c r="F15" s="40">
        <f>H14-K14</f>
        <v>-74</v>
      </c>
      <c r="G15" s="41"/>
      <c r="H15" s="41"/>
      <c r="I15" s="41"/>
      <c r="J15" s="41"/>
      <c r="K15" s="42"/>
      <c r="L15" s="40">
        <f>N14-Q14</f>
        <v>-87</v>
      </c>
      <c r="M15" s="41"/>
      <c r="N15" s="41"/>
      <c r="O15" s="41"/>
      <c r="P15" s="41"/>
      <c r="Q15" s="42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78533</v>
      </c>
      <c r="C16" s="25">
        <v>88258</v>
      </c>
      <c r="D16" s="25">
        <v>88529</v>
      </c>
      <c r="E16" s="23">
        <v>176787</v>
      </c>
      <c r="G16" s="43" t="s">
        <v>27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15">
      <c r="A17" s="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15">
      <c r="A18" s="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15"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人口動態</vt:lpstr>
      <vt:lpstr>人口動態（管内別）</vt:lpstr>
      <vt:lpstr>R2.1.1</vt:lpstr>
      <vt:lpstr>R1.12.1</vt:lpstr>
      <vt:lpstr>R1.11.1</vt:lpstr>
      <vt:lpstr>R1.10.1</vt:lpstr>
      <vt:lpstr>R1.9.1</vt:lpstr>
      <vt:lpstr>R1.８.1</vt:lpstr>
      <vt:lpstr>R1.７.1</vt:lpstr>
      <vt:lpstr>R1.6.1</vt:lpstr>
      <vt:lpstr>R1.5.1</vt:lpstr>
      <vt:lpstr>h31.4.1 </vt:lpstr>
      <vt:lpstr>h31.3.1</vt:lpstr>
      <vt:lpstr>h31.2.1</vt:lpstr>
      <vt:lpstr>h31.1.1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2019-04-02T01:07:38Z</cp:lastPrinted>
  <dcterms:created xsi:type="dcterms:W3CDTF">2005-01-07T01:44:50Z</dcterms:created>
  <dcterms:modified xsi:type="dcterms:W3CDTF">2020-01-07T10:25:03Z</dcterms:modified>
</cp:coreProperties>
</file>