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照会文書\県\財政状況資料●\00　 HP公開データ（※県HPよりダウンロードしたもの）\"/>
    </mc:Choice>
  </mc:AlternateContent>
  <bookViews>
    <workbookView xWindow="0" yWindow="0" windowWidth="15360" windowHeight="7635" tabRatio="7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U63" i="12"/>
  <c r="AP63" i="12"/>
  <c r="AU88" i="12"/>
  <c r="AP88"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BE34" i="10" s="1"/>
  <c r="U35" i="10"/>
  <c r="C35" i="10"/>
  <c r="AM34" i="10"/>
  <c r="U34" i="10"/>
  <c r="C34" i="10"/>
  <c r="BW34" i="10" l="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<sst xmlns="http://schemas.openxmlformats.org/spreadsheetml/2006/main" count="1113" uniqueCount="605">
  <si>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</si>
  <si>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</si>
  <si>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</si>
  <si>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</si>
  <si>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</si>
  <si>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</si>
  <si>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</si>
  <si>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</si>
  <si>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</si>
  <si>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</si>
  <si>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</si>
  <si>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</si>
  <si>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</si>
  <si>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</si>
  <si>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</si>
  <si>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</si>
  <si>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</si>
  <si>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</si>
  <si>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</si>
  <si>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</si>
  <si>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</si>
  <si>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</si>
  <si>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</si>
  <si>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</si>
  <si>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</si>
  <si>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</si>
  <si>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</si>
  <si>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</si>
  <si>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</si>
  <si>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</si>
  <si>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</si>
  <si>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</si>
  <si>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</si>
  <si>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</si>
  <si>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</si>
  <si>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</si>
  <si>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</si>
  <si>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</si>
  <si>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</si>
  <si>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</si>
  <si>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</si>
  <si>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</si>
  <si>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</si>
  <si>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</si>
  <si>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</si>
  <si>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</si>
  <si>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</si>
  <si>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</si>
  <si>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</si>
  <si>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</si>
  <si>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</si>
  <si>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</si>
  <si>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</si>
  <si>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</si>
  <si>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</si>
  <si>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</si>
  <si>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</si>
  <si>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</si>
  <si>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</si>
  <si>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</si>
  <si>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</si>
  <si>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</si>
  <si>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</si>
  <si>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</si>
  <si>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</si>
  <si>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</si>
  <si>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</si>
  <si>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</si>
  <si>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</si>
  <si>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</si>
  <si>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</si>
  <si>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</si>
  <si>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</si>
  <si>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</si>
  <si>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</si>
  <si>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</si>
  <si>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</si>
  <si>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</si>
  <si>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</si>
  <si>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</si>
  <si>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</si>
  <si>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</si>
  <si>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</si>
  <si>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</si>
  <si>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</si>
  <si>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</si>
  <si>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</si>
  <si>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</si>
  <si>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</si>
  <si>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</si>
  <si>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</si>
  <si>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</si>
  <si>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</si>
  <si>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</si>
  <si>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</si>
  <si>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</si>
  <si>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</si>
  <si>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</si>
  <si>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</si>
  <si>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</si>
  <si>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</si>
  <si>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</si>
  <si>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</si>
  <si>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</si>
  <si>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</si>
  <si>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</si>
  <si>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</si>
  <si>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</si>
  <si>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</si>
  <si>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</si>
  <si>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</si>
  <si>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</si>
  <si>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</si>
  <si>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</si>
  <si>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</si>
  <si>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</si>
  <si>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</si>
  <si>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</si>
  <si>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</si>
  <si>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</si>
  <si>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</si>
  <si>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</si>
  <si>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</si>
  <si>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</si>
  <si>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</si>
  <si>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</si>
  <si>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</si>
  <si>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</si>
  <si>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</si>
  <si>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</si>
  <si>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</si>
  <si>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</si>
  <si>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</si>
  <si>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</si>
  <si>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</si>
  <si>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</si>
  <si>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</si>
  <si>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</si>
  <si>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</si>
  <si>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</si>
  <si>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</si>
  <si>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</si>
  <si>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</si>
  <si>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</si>
  <si>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</si>
  <si>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</si>
  <si>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</si>
  <si>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</si>
  <si>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</si>
  <si>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</si>
  <si>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</si>
  <si>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</si>
  <si>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</si>
  <si>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</si>
  <si>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</si>
  <si>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</si>
  <si>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</si>
  <si>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</si>
  <si>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</si>
  <si>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</si>
  <si>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</si>
  <si>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</si>
  <si>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</si>
  <si>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</si>
  <si>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</si>
  <si>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</si>
  <si>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</si>
  <si>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</si>
  <si>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</si>
  <si>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</si>
  <si>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</si>
  <si>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</si>
  <si>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</si>
  <si>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</si>
  <si>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</si>
  <si>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</si>
  <si>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</si>
  <si>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</si>
  <si>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</si>
  <si>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</si>
  <si>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</si>
  <si>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</si>
  <si>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</si>
  <si>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</si>
  <si>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</si>
  <si>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</si>
  <si>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</si>
  <si>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</si>
  <si>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</si>
  <si>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</si>
  <si>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</si>
  <si>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</si>
  <si>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</si>
  <si>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</si>
  <si>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</si>
  <si>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</si>
  <si>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</si>
  <si>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</si>
  <si>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</si>
  <si>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</si>
  <si>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</si>
  <si>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</si>
  <si>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</si>
  <si>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</si>
  <si>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</si>
  <si>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</si>
  <si>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</si>
  <si>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</si>
  <si>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</si>
  <si>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</si>
  <si>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茨城県日立市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</si>
  <si>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</si>
  <si>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</si>
  <si>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</si>
  <si>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</si>
  <si>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</si>
  <si>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</si>
  <si>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</si>
  <si>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</si>
  <si>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</si>
  <si>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</si>
  <si>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</si>
  <si>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</si>
  <si>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</si>
  <si>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</si>
  <si>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</si>
  <si>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</si>
  <si>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</si>
  <si>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</si>
  <si>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</si>
  <si>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</si>
  <si>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</si>
  <si>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</si>
  <si>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</si>
  <si>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</si>
  <si>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</si>
  <si>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</si>
  <si>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</si>
  <si>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</si>
  <si>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</si>
  <si>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</si>
  <si>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</si>
  <si>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</si>
  <si>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</si>
  <si>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</si>
  <si>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</si>
  <si>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</si>
  <si>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</si>
  <si>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</si>
  <si>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</si>
  <si>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</si>
  <si>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</si>
  <si>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</si>
  <si>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</si>
  <si>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</si>
  <si>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</si>
  <si>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</si>
  <si>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</si>
  <si>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</si>
  <si>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</si>
  <si>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</si>
  <si>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</si>
  <si>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</si>
  <si>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</si>
  <si>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</si>
  <si>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</si>
  <si>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</si>
  <si>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</si>
  <si>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</si>
  <si>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</si>
  <si>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</si>
  <si>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</si>
  <si>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</si>
  <si>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</si>
  <si>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</si>
  <si>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</si>
  <si>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</si>
  <si>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</si>
  <si>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</si>
  <si>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</si>
  <si>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</si>
  <si>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</si>
  <si>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</si>
  <si>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</si>
  <si>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</si>
  <si>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</si>
  <si>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</si>
  <si>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</si>
  <si>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</si>
  <si>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</si>
  <si>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</si>
  <si>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</si>
  <si>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</si>
  <si>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</si>
  <si>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</si>
  <si>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</si>
  <si>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</si>
  <si>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</si>
  <si>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</si>
  <si>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</si>
  <si>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</si>
  <si>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</si>
  <si>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</si>
  <si>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</si>
  <si>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</si>
  <si>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</si>
  <si>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</si>
  <si>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</si>
  <si>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</si>
  <si>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</si>
  <si>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</si>
  <si>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</si>
  <si>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</si>
  <si>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</si>
  <si>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</si>
  <si>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</si>
  <si>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</si>
  <si>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</si>
  <si>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</si>
  <si>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</si>
  <si>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</si>
  <si>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</si>
  <si>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</si>
  <si>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</si>
  <si>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</si>
  <si>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</si>
  <si>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</si>
  <si>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</si>
  <si>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</si>
  <si>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</si>
  <si>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</si>
  <si>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</si>
  <si>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</si>
  <si>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</si>
  <si>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</si>
  <si>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</si>
  <si>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</si>
  <si>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</si>
  <si>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</si>
  <si>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</si>
  <si>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</si>
  <si>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</si>
  <si>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</si>
  <si>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</si>
  <si>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</si>
  <si>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</si>
  <si>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</si>
  <si>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</si>
  <si>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</si>
  <si>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</si>
  <si>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</si>
  <si>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</si>
  <si>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</si>
  <si>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</si>
  <si>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</si>
  <si>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</si>
  <si>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</si>
  <si>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</si>
  <si>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</si>
  <si>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</si>
  <si>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茨城県日立市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</si>
  <si>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</si>
  <si>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</si>
  <si>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</si>
  <si>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</si>
  <si>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</si>
  <si>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</si>
  <si>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</si>
  <si>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</si>
  <si>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</si>
  <si>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</si>
  <si>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</si>
  <si>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</si>
  <si>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</si>
  <si>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</si>
  <si>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</si>
  <si>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</si>
  <si>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</si>
  <si>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</si>
  <si>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</si>
  <si>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</si>
  <si>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</si>
  <si>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</si>
  <si>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</si>
  <si>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</si>
  <si>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</si>
  <si>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</si>
  <si>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</si>
  <si>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</si>
  <si>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</si>
  <si>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</si>
  <si>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</si>
  <si>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</si>
  <si>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</si>
  <si>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</si>
  <si>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</si>
  <si>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</si>
  <si>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</si>
  <si>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</si>
  <si>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</si>
  <si>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</si>
  <si>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</si>
  <si>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戸別合併処理浄化槽事業特別会計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</si>
  <si>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</si>
  <si>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</si>
  <si>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</si>
  <si>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</si>
  <si>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</si>
  <si>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</si>
  <si>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</si>
  <si>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</si>
  <si>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</si>
  <si>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</si>
  <si>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</si>
  <si>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</si>
  <si>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</si>
  <si>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</si>
  <si>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</si>
  <si>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</si>
  <si>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</si>
  <si>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</si>
  <si>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</si>
  <si>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</si>
  <si>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</si>
  <si>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</si>
  <si>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</si>
  <si>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</si>
  <si>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</si>
  <si>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</si>
  <si>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</si>
  <si>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</si>
  <si>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</si>
  <si>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</si>
  <si>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</si>
  <si>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</si>
  <si>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</si>
  <si>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</si>
  <si>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</si>
  <si>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</si>
  <si>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</si>
  <si>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</si>
  <si>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</si>
  <si>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</si>
  <si>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</si>
  <si>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</si>
  <si>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</si>
  <si>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</si>
  <si>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</si>
  <si>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</si>
  <si>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</si>
  <si>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</si>
  <si>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</si>
  <si>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</si>
  <si>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</si>
  <si>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</si>
  <si>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</si>
  <si>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</si>
  <si>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</si>
  <si>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</si>
  <si>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</si>
  <si>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</si>
  <si>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</si>
  <si>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</si>
  <si>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</si>
  <si>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</si>
  <si>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</si>
  <si>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</si>
  <si>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</si>
  <si>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</si>
  <si>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</si>
  <si>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戸別合併処理浄化槽事業特別会計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</si>
  <si>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</si>
  <si>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</si>
  <si>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</si>
  <si>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</si>
  <si>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</si>
  <si>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</si>
  <si>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</si>
  <si>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</si>
  <si>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</si>
  <si>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</si>
  <si>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</si>
  <si>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</si>
  <si>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</si>
  <si>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</si>
  <si>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</si>
  <si>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</si>
  <si>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</si>
  <si>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</si>
  <si>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</si>
  <si>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</si>
  <si>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</si>
  <si>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</si>
  <si>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</si>
  <si>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</si>
  <si>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</si>
  <si>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</si>
  <si>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</si>
  <si>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</si>
  <si>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</si>
  <si>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</si>
  <si>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</si>
  <si>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</si>
  <si>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</si>
  <si>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</si>
  <si>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</si>
  <si>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</si>
  <si>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</si>
  <si>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</si>
  <si>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</si>
  <si>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</si>
  <si>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</si>
  <si>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</si>
  <si>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</si>
  <si>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</si>
  <si>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</si>
  <si>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</si>
  <si>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</si>
  <si>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</si>
  <si>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</si>
  <si>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</si>
  <si>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</si>
  <si>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</si>
  <si>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</si>
  <si>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</si>
  <si>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</si>
  <si>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</si>
  <si>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</si>
  <si>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</si>
  <si>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</si>
  <si>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</si>
  <si>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</si>
  <si>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</si>
  <si>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</si>
  <si>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</si>
  <si>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</si>
  <si>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</si>
  <si>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</si>
  <si>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</si>
  <si>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</si>
  <si>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</si>
  <si>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</si>
  <si>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</si>
  <si>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</si>
  <si>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</si>
  <si>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</si>
  <si>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</si>
  <si>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</si>
  <si>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</si>
  <si>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</si>
  <si>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</si>
  <si>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</si>
  <si>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</si>
  <si>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</si>
  <si>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</si>
  <si>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</si>
  <si>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</si>
  <si>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0.75</t>
  </si>
  <si>
    <t>▲ 5.29</t>
  </si>
  <si>
    <t>▲ 2.43</t>
  </si>
  <si>
    <t>一般会計</t>
  </si>
  <si>
    <t>水道事業会計</t>
  </si>
  <si>
    <t>介護保険事業特別会計</t>
  </si>
  <si>
    <t>下水道事業会計</t>
  </si>
  <si>
    <t>国民健康保険事業特別会計</t>
  </si>
  <si>
    <t>後期高齢者医療事業特別会計</t>
  </si>
  <si>
    <t>介護サービス事業特別会計</t>
  </si>
  <si>
    <t>戸別合併処理浄化槽事業特別会計</t>
  </si>
  <si>
    <t>その他会計（赤字）</t>
  </si>
  <si>
    <t>その他会計（黒字）</t>
  </si>
  <si>
    <t>H25末</t>
    <phoneticPr fontId="5"/>
  </si>
  <si>
    <t>H26末</t>
    <phoneticPr fontId="5"/>
  </si>
  <si>
    <t>H27末</t>
    <phoneticPr fontId="5"/>
  </si>
  <si>
    <t>H28末</t>
    <phoneticPr fontId="5"/>
  </si>
  <si>
    <t>H29末</t>
    <phoneticPr fontId="5"/>
  </si>
  <si>
    <t>日立市公園協会</t>
    <rPh sb="0" eb="3">
      <t>ヒタチシ</t>
    </rPh>
    <rPh sb="3" eb="5">
      <t>コウエン</t>
    </rPh>
    <rPh sb="5" eb="7">
      <t>キョウカイ</t>
    </rPh>
    <phoneticPr fontId="2"/>
  </si>
  <si>
    <t>日立市民科学文化財団</t>
    <rPh sb="0" eb="4">
      <t>ヒタチシミン</t>
    </rPh>
    <rPh sb="4" eb="6">
      <t>カガク</t>
    </rPh>
    <rPh sb="6" eb="8">
      <t>ブンカ</t>
    </rPh>
    <rPh sb="8" eb="10">
      <t>ザイダン</t>
    </rPh>
    <phoneticPr fontId="2"/>
  </si>
  <si>
    <t>日立市体育協会</t>
    <rPh sb="0" eb="3">
      <t>ヒタチシ</t>
    </rPh>
    <rPh sb="3" eb="5">
      <t>タイイク</t>
    </rPh>
    <rPh sb="5" eb="7">
      <t>キョウカイ</t>
    </rPh>
    <phoneticPr fontId="2"/>
  </si>
  <si>
    <t>日立地区産業支援センター</t>
    <rPh sb="0" eb="2">
      <t>ヒタチ</t>
    </rPh>
    <rPh sb="2" eb="4">
      <t>チク</t>
    </rPh>
    <rPh sb="4" eb="6">
      <t>サンギョウ</t>
    </rPh>
    <rPh sb="6" eb="8">
      <t>シエン</t>
    </rPh>
    <phoneticPr fontId="2"/>
  </si>
  <si>
    <t>日立市場データプロセス</t>
    <rPh sb="0" eb="2">
      <t>ヒタチ</t>
    </rPh>
    <rPh sb="2" eb="4">
      <t>イチバ</t>
    </rPh>
    <phoneticPr fontId="2"/>
  </si>
  <si>
    <t>日立市土地開発公社</t>
    <rPh sb="0" eb="3">
      <t>ヒタチシ</t>
    </rPh>
    <rPh sb="3" eb="5">
      <t>トチ</t>
    </rPh>
    <rPh sb="5" eb="7">
      <t>カイハツ</t>
    </rPh>
    <rPh sb="7" eb="9">
      <t>コウシャ</t>
    </rPh>
    <phoneticPr fontId="2"/>
  </si>
  <si>
    <t>日立埠頭</t>
    <rPh sb="0" eb="2">
      <t>ヒタチ</t>
    </rPh>
    <rPh sb="2" eb="4">
      <t>フトウ</t>
    </rPh>
    <phoneticPr fontId="2"/>
  </si>
  <si>
    <t>○</t>
    <phoneticPr fontId="2"/>
  </si>
  <si>
    <t>工業用水道事業会計</t>
    <rPh sb="0" eb="3">
      <t>コウギョウヨウ</t>
    </rPh>
    <rPh sb="3" eb="5">
      <t>スイドウ</t>
    </rPh>
    <rPh sb="5" eb="7">
      <t>ジギョウ</t>
    </rPh>
    <rPh sb="7" eb="9">
      <t>カイケイ</t>
    </rPh>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</si>
  <si>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</si>
  <si>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</si>
  <si>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</si>
  <si>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</si>
  <si>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</si>
  <si>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</si>
  <si>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茨城県後期高齢者医療広域連合（後期高齢者医療事業特別会計）</t>
    <rPh sb="15" eb="17">
      <t>コウキ</t>
    </rPh>
    <rPh sb="17" eb="20">
      <t>コウレイシャ</t>
    </rPh>
    <rPh sb="20" eb="22">
      <t>イリョウ</t>
    </rPh>
    <rPh sb="22" eb="24">
      <t>ジギョウ</t>
    </rPh>
    <rPh sb="24" eb="26">
      <t>トクベツ</t>
    </rPh>
    <rPh sb="26" eb="28">
      <t>カイケイ</t>
    </rPh>
    <phoneticPr fontId="2"/>
  </si>
  <si>
    <t>日立・高萩広域下水道組合</t>
    <rPh sb="0" eb="2">
      <t>ヒタチ</t>
    </rPh>
    <rPh sb="3" eb="5">
      <t>タカハギ</t>
    </rPh>
    <rPh sb="5" eb="7">
      <t>コウイキ</t>
    </rPh>
    <rPh sb="7" eb="10">
      <t>ゲスイドウ</t>
    </rPh>
    <rPh sb="10" eb="12">
      <t>クミアイ</t>
    </rPh>
    <phoneticPr fontId="2"/>
  </si>
  <si>
    <t>茨城北農業共済事務組合</t>
    <rPh sb="0" eb="2">
      <t>イバラキ</t>
    </rPh>
    <rPh sb="2" eb="3">
      <t>キタ</t>
    </rPh>
    <rPh sb="3" eb="5">
      <t>ノウギョウ</t>
    </rPh>
    <rPh sb="5" eb="7">
      <t>キョウサイ</t>
    </rPh>
    <rPh sb="7" eb="9">
      <t>ジム</t>
    </rPh>
    <rPh sb="9" eb="11">
      <t>クミアイ</t>
    </rPh>
    <phoneticPr fontId="2"/>
  </si>
  <si>
    <t>-</t>
    <phoneticPr fontId="2"/>
  </si>
  <si>
    <t>日立市公共施設等総合管理基金</t>
    <rPh sb="0" eb="3">
      <t>ヒタチシ</t>
    </rPh>
    <rPh sb="3" eb="5">
      <t>コウキョウ</t>
    </rPh>
    <rPh sb="5" eb="7">
      <t>シセツ</t>
    </rPh>
    <rPh sb="7" eb="8">
      <t>トウ</t>
    </rPh>
    <rPh sb="8" eb="10">
      <t>ソウゴウ</t>
    </rPh>
    <rPh sb="10" eb="12">
      <t>カンリ</t>
    </rPh>
    <rPh sb="12" eb="14">
      <t>キキン</t>
    </rPh>
    <phoneticPr fontId="2"/>
  </si>
  <si>
    <t>日立市地域振興基金</t>
    <rPh sb="0" eb="3">
      <t>ヒタチシ</t>
    </rPh>
    <rPh sb="3" eb="5">
      <t>チイキ</t>
    </rPh>
    <rPh sb="5" eb="7">
      <t>シンコウ</t>
    </rPh>
    <rPh sb="7" eb="9">
      <t>キキン</t>
    </rPh>
    <phoneticPr fontId="2"/>
  </si>
  <si>
    <t>日立鞍掛山霊園管理基金</t>
    <rPh sb="0" eb="2">
      <t>ヒタチ</t>
    </rPh>
    <rPh sb="2" eb="5">
      <t>クラカケヤマ</t>
    </rPh>
    <rPh sb="5" eb="7">
      <t>レイエン</t>
    </rPh>
    <rPh sb="7" eb="9">
      <t>カンリ</t>
    </rPh>
    <rPh sb="9" eb="11">
      <t>キキン</t>
    </rPh>
    <phoneticPr fontId="2"/>
  </si>
  <si>
    <t>日立シビックセンター科学館整備基金</t>
    <rPh sb="0" eb="2">
      <t>ヒタチ</t>
    </rPh>
    <rPh sb="10" eb="13">
      <t>カガクカン</t>
    </rPh>
    <rPh sb="13" eb="15">
      <t>セイビ</t>
    </rPh>
    <rPh sb="15" eb="17">
      <t>キキン</t>
    </rPh>
    <phoneticPr fontId="2"/>
  </si>
  <si>
    <t>日立市福祉事業基金</t>
    <rPh sb="0" eb="3">
      <t>ヒタチシ</t>
    </rPh>
    <rPh sb="3" eb="5">
      <t>フクシ</t>
    </rPh>
    <rPh sb="5" eb="7">
      <t>ジギョウ</t>
    </rPh>
    <rPh sb="7" eb="9">
      <t>キキン</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</si>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</sst>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46504</c:v>
                </c:pt>
                <c:pt idx="1">
                  <c:v>52496</c:v>
                </c:pt>
                <c:pt idx="2">
                  <c:v>52619</c:v>
                </c:pt>
                <c:pt idx="3">
                  <c:v>51875</c:v>
                </c:pt>
                <c:pt idx="4">
                  <c:v>48064</c:v>
                </c:pt>
              </c:numCache>
            </c:numRef>
          </c:val>
          <c:smooth val="0"/>
          <c:extLst>
            <c:ext xmlns:c16="http://schemas.microsoft.com/office/drawing/2014/chart" uri="{C3380CC4-5D6E-409C-BE32-E72D297353CC}">
              <c16:uniqueId val="{00000000-A9F3-49BE-AC04-2E315617A4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58852</c:v>
                </c:pt>
                <c:pt idx="1">
                  <c:v>72860</c:v>
                </c:pt>
                <c:pt idx="2">
                  <c:v>111459</c:v>
                </c:pt>
                <c:pt idx="3">
                  <c:v>71723</c:v>
                </c:pt>
                <c:pt idx="4">
                  <c:v>95230</c:v>
                </c:pt>
              </c:numCache>
            </c:numRef>
          </c:val>
          <c:smooth val="0"/>
          <c:extLst>
            <c:ext xmlns:c16="http://schemas.microsoft.com/office/drawing/2014/chart" uri="{C3380CC4-5D6E-409C-BE32-E72D297353CC}">
              <c16:uniqueId val="{00000001-A9F3-49BE-AC04-2E315617A4F1}"/>
            </c:ext>
          </c:extLst>
        </c:ser>
        <c:dLbls>
          <c:showLegendKey val="0"/>
          <c:showVal val="0"/>
          <c:showCatName val="0"/>
          <c:showSerName val="0"/>
          <c:showPercent val="0"/>
          <c:showBubbleSize val="0"/>
        </c:dLbls>
        <c:marker val="1"/>
        <c:smooth val="0"/>
        <c:axId val="207368192"/>
        <c:axId val="207370112"/>
      </c:lineChart>
      <c:catAx>
        <c:axId val="207368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370112"/>
        <c:crosses val="autoZero"/>
        <c:auto val="1"/>
        <c:lblAlgn val="ctr"/>
        <c:lblOffset val="100"/>
        <c:tickLblSkip val="1"/>
        <c:tickMarkSkip val="1"/>
        <c:noMultiLvlLbl val="0"/>
      </c:catAx>
      <c:valAx>
        <c:axId val="2073701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368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7.66</c:v>
                </c:pt>
                <c:pt idx="1">
                  <c:v>9.73</c:v>
                </c:pt>
                <c:pt idx="2">
                  <c:v>7.1</c:v>
                </c:pt>
                <c:pt idx="3">
                  <c:v>10.54</c:v>
                </c:pt>
                <c:pt idx="4">
                  <c:v>8.51</c:v>
                </c:pt>
              </c:numCache>
            </c:numRef>
          </c:val>
          <c:extLst>
            <c:ext xmlns:c16="http://schemas.microsoft.com/office/drawing/2014/chart" uri="{C3380CC4-5D6E-409C-BE32-E72D297353CC}">
              <c16:uniqueId val="{00000000-9F81-44B8-8F1D-23A2DF6D8F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12.56</c:v>
                </c:pt>
                <c:pt idx="1">
                  <c:v>16.78</c:v>
                </c:pt>
                <c:pt idx="2">
                  <c:v>14.47</c:v>
                </c:pt>
                <c:pt idx="3">
                  <c:v>13.6</c:v>
                </c:pt>
                <c:pt idx="4">
                  <c:v>13.41</c:v>
                </c:pt>
              </c:numCache>
            </c:numRef>
          </c:val>
          <c:extLst>
            <c:ext xmlns:c16="http://schemas.microsoft.com/office/drawing/2014/chart" uri="{C3380CC4-5D6E-409C-BE32-E72D297353CC}">
              <c16:uniqueId val="{00000001-9F81-44B8-8F1D-23A2DF6D8F76}"/>
            </c:ext>
          </c:extLst>
        </c:ser>
        <c:dLbls>
          <c:showLegendKey val="0"/>
          <c:showVal val="0"/>
          <c:showCatName val="0"/>
          <c:showSerName val="0"/>
          <c:showPercent val="0"/>
          <c:showBubbleSize val="0"/>
        </c:dLbls>
        <c:gapWidth val="250"/>
        <c:overlap val="100"/>
        <c:axId val="215881216"/>
        <c:axId val="215883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-0.75</c:v>
                </c:pt>
                <c:pt idx="1">
                  <c:v>6.58</c:v>
                </c:pt>
                <c:pt idx="2">
                  <c:v>-5.29</c:v>
                </c:pt>
                <c:pt idx="3">
                  <c:v>2.72</c:v>
                </c:pt>
                <c:pt idx="4">
                  <c:v>-2.4300000000000002</c:v>
                </c:pt>
              </c:numCache>
            </c:numRef>
          </c:val>
          <c:smooth val="0"/>
          <c:extLst>
            <c:ext xmlns:c16="http://schemas.microsoft.com/office/drawing/2014/chart" uri="{C3380CC4-5D6E-409C-BE32-E72D297353CC}">
              <c16:uniqueId val="{00000002-9F81-44B8-8F1D-23A2DF6D8F76}"/>
            </c:ext>
          </c:extLst>
        </c:ser>
        <c:dLbls>
          <c:showLegendKey val="0"/>
          <c:showVal val="0"/>
          <c:showCatName val="0"/>
          <c:showSerName val="0"/>
          <c:showPercent val="0"/>
          <c:showBubbleSize val="0"/>
        </c:dLbls>
        <c:marker val="1"/>
        <c:smooth val="0"/>
        <c:axId val="215881216"/>
        <c:axId val="215883136"/>
      </c:lineChart>
      <c:catAx>
        <c:axId val="21588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883136"/>
        <c:crosses val="autoZero"/>
        <c:auto val="1"/>
        <c:lblAlgn val="ctr"/>
        <c:lblOffset val="100"/>
        <c:tickLblSkip val="1"/>
        <c:tickMarkSkip val="1"/>
        <c:noMultiLvlLbl val="0"/>
      </c:catAx>
      <c:valAx>
        <c:axId val="21588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88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0.18</c:v>
                </c:pt>
                <c:pt idx="2">
                  <c:v>#N/A</c:v>
                </c:pt>
                <c:pt idx="3">
                  <c:v>0.04</c:v>
                </c:pt>
                <c:pt idx="4">
                  <c:v>0</c:v>
                </c:pt>
                <c:pt idx="5">
                  <c:v>0</c:v>
                </c:pt>
                <c:pt idx="6">
                  <c:v>0</c:v>
                </c:pt>
                <c:pt idx="7">
                  <c:v>0</c:v>
                </c:pt>
                <c:pt idx="8">
                  <c:v>0</c:v>
                </c:pt>
                <c:pt idx="9">
                  <c:v>0</c:v>
                </c:pt>
              </c:numCache>
            </c:numRef>
          </c:val>
          <c:extLst>
            <c:ext xmlns:c16="http://schemas.microsoft.com/office/drawing/2014/chart" uri="{C3380CC4-5D6E-409C-BE32-E72D297353CC}">
              <c16:uniqueId val="{00000000-809B-485D-92FA-27DC0AF36E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9B-485D-92FA-27DC0AF36EC1}"/>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9B-485D-92FA-27DC0AF36EC1}"/>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09B-485D-92FA-27DC0AF36EC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4-809B-485D-92FA-27DC0AF36EC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0.19</c:v>
                </c:pt>
                <c:pt idx="4">
                  <c:v>#N/A</c:v>
                </c:pt>
                <c:pt idx="5">
                  <c:v>0.02</c:v>
                </c:pt>
                <c:pt idx="6">
                  <c:v>#N/A</c:v>
                </c:pt>
                <c:pt idx="7">
                  <c:v>1.23</c:v>
                </c:pt>
                <c:pt idx="8">
                  <c:v>#N/A</c:v>
                </c:pt>
                <c:pt idx="9">
                  <c:v>0.02</c:v>
                </c:pt>
              </c:numCache>
            </c:numRef>
          </c:val>
          <c:extLst>
            <c:ext xmlns:c16="http://schemas.microsoft.com/office/drawing/2014/chart" uri="{C3380CC4-5D6E-409C-BE32-E72D297353CC}">
              <c16:uniqueId val="{00000005-809B-485D-92FA-27DC0AF36EC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0.43</c:v>
                </c:pt>
                <c:pt idx="2">
                  <c:v>#N/A</c:v>
                </c:pt>
                <c:pt idx="3">
                  <c:v>0.33</c:v>
                </c:pt>
                <c:pt idx="4">
                  <c:v>#N/A</c:v>
                </c:pt>
                <c:pt idx="5">
                  <c:v>0.32</c:v>
                </c:pt>
                <c:pt idx="6">
                  <c:v>#N/A</c:v>
                </c:pt>
                <c:pt idx="7">
                  <c:v>0.25</c:v>
                </c:pt>
                <c:pt idx="8">
                  <c:v>#N/A</c:v>
                </c:pt>
                <c:pt idx="9">
                  <c:v>0.28000000000000003</c:v>
                </c:pt>
              </c:numCache>
            </c:numRef>
          </c:val>
          <c:extLst>
            <c:ext xmlns:c16="http://schemas.microsoft.com/office/drawing/2014/chart" uri="{C3380CC4-5D6E-409C-BE32-E72D297353CC}">
              <c16:uniqueId val="{00000006-809B-485D-92FA-27DC0AF36EC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0.89</c:v>
                </c:pt>
                <c:pt idx="2">
                  <c:v>#N/A</c:v>
                </c:pt>
                <c:pt idx="3">
                  <c:v>1.9</c:v>
                </c:pt>
                <c:pt idx="4">
                  <c:v>#N/A</c:v>
                </c:pt>
                <c:pt idx="5">
                  <c:v>1.33</c:v>
                </c:pt>
                <c:pt idx="6">
                  <c:v>#N/A</c:v>
                </c:pt>
                <c:pt idx="7">
                  <c:v>1.48</c:v>
                </c:pt>
                <c:pt idx="8">
                  <c:v>#N/A</c:v>
                </c:pt>
                <c:pt idx="9">
                  <c:v>0.51</c:v>
                </c:pt>
              </c:numCache>
            </c:numRef>
          </c:val>
          <c:extLst>
            <c:ext xmlns:c16="http://schemas.microsoft.com/office/drawing/2014/chart" uri="{C3380CC4-5D6E-409C-BE32-E72D297353CC}">
              <c16:uniqueId val="{00000007-809B-485D-92FA-27DC0AF36EC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5.48</c:v>
                </c:pt>
                <c:pt idx="2">
                  <c:v>#N/A</c:v>
                </c:pt>
                <c:pt idx="3">
                  <c:v>5.68</c:v>
                </c:pt>
                <c:pt idx="4">
                  <c:v>#N/A</c:v>
                </c:pt>
                <c:pt idx="5">
                  <c:v>5.95</c:v>
                </c:pt>
                <c:pt idx="6">
                  <c:v>#N/A</c:v>
                </c:pt>
                <c:pt idx="7">
                  <c:v>5.87</c:v>
                </c:pt>
                <c:pt idx="8">
                  <c:v>#N/A</c:v>
                </c:pt>
                <c:pt idx="9">
                  <c:v>5.22</c:v>
                </c:pt>
              </c:numCache>
            </c:numRef>
          </c:val>
          <c:extLst>
            <c:ext xmlns:c16="http://schemas.microsoft.com/office/drawing/2014/chart" uri="{C3380CC4-5D6E-409C-BE32-E72D297353CC}">
              <c16:uniqueId val="{00000008-809B-485D-92FA-27DC0AF36E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7.66</c:v>
                </c:pt>
                <c:pt idx="2">
                  <c:v>#N/A</c:v>
                </c:pt>
                <c:pt idx="3">
                  <c:v>9.7200000000000006</c:v>
                </c:pt>
                <c:pt idx="4">
                  <c:v>#N/A</c:v>
                </c:pt>
                <c:pt idx="5">
                  <c:v>7.1</c:v>
                </c:pt>
                <c:pt idx="6">
                  <c:v>#N/A</c:v>
                </c:pt>
                <c:pt idx="7">
                  <c:v>10.53</c:v>
                </c:pt>
                <c:pt idx="8">
                  <c:v>#N/A</c:v>
                </c:pt>
                <c:pt idx="9">
                  <c:v>8.5</c:v>
                </c:pt>
              </c:numCache>
            </c:numRef>
          </c:val>
          <c:extLst>
            <c:ext xmlns:c16="http://schemas.microsoft.com/office/drawing/2014/chart" uri="{C3380CC4-5D6E-409C-BE32-E72D297353CC}">
              <c16:uniqueId val="{00000009-809B-485D-92FA-27DC0AF36EC1}"/>
            </c:ext>
          </c:extLst>
        </c:ser>
        <c:dLbls>
          <c:showLegendKey val="0"/>
          <c:showVal val="0"/>
          <c:showCatName val="0"/>
          <c:showSerName val="0"/>
          <c:showPercent val="0"/>
          <c:showBubbleSize val="0"/>
        </c:dLbls>
        <c:gapWidth val="150"/>
        <c:overlap val="100"/>
        <c:axId val="209846272"/>
        <c:axId val="209847808"/>
      </c:barChart>
      <c:catAx>
        <c:axId val="20984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847808"/>
        <c:crosses val="autoZero"/>
        <c:auto val="1"/>
        <c:lblAlgn val="ctr"/>
        <c:lblOffset val="100"/>
        <c:tickLblSkip val="1"/>
        <c:tickMarkSkip val="1"/>
        <c:noMultiLvlLbl val="0"/>
      </c:catAx>
      <c:valAx>
        <c:axId val="20984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84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7741</c:v>
                </c:pt>
                <c:pt idx="5">
                  <c:v>7483</c:v>
                </c:pt>
                <c:pt idx="8">
                  <c:v>6836</c:v>
                </c:pt>
                <c:pt idx="11">
                  <c:v>6728</c:v>
                </c:pt>
                <c:pt idx="14">
                  <c:v>6746</c:v>
                </c:pt>
              </c:numCache>
            </c:numRef>
          </c:val>
          <c:extLst>
            <c:ext xmlns:c16="http://schemas.microsoft.com/office/drawing/2014/chart" uri="{C3380CC4-5D6E-409C-BE32-E72D297353CC}">
              <c16:uniqueId val="{00000000-2B75-4893-8B57-89836F0681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75-4893-8B57-89836F0681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75-4893-8B57-89836F0681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728</c:v>
                </c:pt>
                <c:pt idx="3">
                  <c:v>741</c:v>
                </c:pt>
                <c:pt idx="6">
                  <c:v>289</c:v>
                </c:pt>
                <c:pt idx="9">
                  <c:v>249</c:v>
                </c:pt>
                <c:pt idx="12">
                  <c:v>193</c:v>
                </c:pt>
              </c:numCache>
            </c:numRef>
          </c:val>
          <c:extLst>
            <c:ext xmlns:c16="http://schemas.microsoft.com/office/drawing/2014/chart" uri="{C3380CC4-5D6E-409C-BE32-E72D297353CC}">
              <c16:uniqueId val="{00000003-2B75-4893-8B57-89836F0681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627</c:v>
                </c:pt>
                <c:pt idx="3">
                  <c:v>636</c:v>
                </c:pt>
                <c:pt idx="6">
                  <c:v>494</c:v>
                </c:pt>
                <c:pt idx="9">
                  <c:v>386</c:v>
                </c:pt>
                <c:pt idx="12">
                  <c:v>481</c:v>
                </c:pt>
              </c:numCache>
            </c:numRef>
          </c:val>
          <c:extLst>
            <c:ext xmlns:c16="http://schemas.microsoft.com/office/drawing/2014/chart" uri="{C3380CC4-5D6E-409C-BE32-E72D297353CC}">
              <c16:uniqueId val="{00000004-2B75-4893-8B57-89836F0681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75-4893-8B57-89836F0681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75-4893-8B57-89836F0681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6219</c:v>
                </c:pt>
                <c:pt idx="3">
                  <c:v>5740</c:v>
                </c:pt>
                <c:pt idx="6">
                  <c:v>5454</c:v>
                </c:pt>
                <c:pt idx="9">
                  <c:v>5717</c:v>
                </c:pt>
                <c:pt idx="12">
                  <c:v>5920</c:v>
                </c:pt>
              </c:numCache>
            </c:numRef>
          </c:val>
          <c:extLst>
            <c:ext xmlns:c16="http://schemas.microsoft.com/office/drawing/2014/chart" uri="{C3380CC4-5D6E-409C-BE32-E72D297353CC}">
              <c16:uniqueId val="{00000007-2B75-4893-8B57-89836F068110}"/>
            </c:ext>
          </c:extLst>
        </c:ser>
        <c:dLbls>
          <c:showLegendKey val="0"/>
          <c:showVal val="0"/>
          <c:showCatName val="0"/>
          <c:showSerName val="0"/>
          <c:showPercent val="0"/>
          <c:showBubbleSize val="0"/>
        </c:dLbls>
        <c:gapWidth val="100"/>
        <c:overlap val="100"/>
        <c:axId val="210004992"/>
        <c:axId val="210027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-167</c:v>
                </c:pt>
                <c:pt idx="2">
                  <c:v>#N/A</c:v>
                </c:pt>
                <c:pt idx="3">
                  <c:v>#N/A</c:v>
                </c:pt>
                <c:pt idx="4">
                  <c:v>-366</c:v>
                </c:pt>
                <c:pt idx="5">
                  <c:v>#N/A</c:v>
                </c:pt>
                <c:pt idx="6">
                  <c:v>#N/A</c:v>
                </c:pt>
                <c:pt idx="7">
                  <c:v>-599</c:v>
                </c:pt>
                <c:pt idx="8">
                  <c:v>#N/A</c:v>
                </c:pt>
                <c:pt idx="9">
                  <c:v>#N/A</c:v>
                </c:pt>
                <c:pt idx="10">
                  <c:v>-376</c:v>
                </c:pt>
                <c:pt idx="11">
                  <c:v>#N/A</c:v>
                </c:pt>
                <c:pt idx="12">
                  <c:v>#N/A</c:v>
                </c:pt>
                <c:pt idx="13">
                  <c:v>-152</c:v>
                </c:pt>
                <c:pt idx="14">
                  <c:v>#N/A</c:v>
                </c:pt>
              </c:numCache>
            </c:numRef>
          </c:val>
          <c:smooth val="0"/>
          <c:extLst>
            <c:ext xmlns:c16="http://schemas.microsoft.com/office/drawing/2014/chart" uri="{C3380CC4-5D6E-409C-BE32-E72D297353CC}">
              <c16:uniqueId val="{00000008-2B75-4893-8B57-89836F068110}"/>
            </c:ext>
          </c:extLst>
        </c:ser>
        <c:dLbls>
          <c:showLegendKey val="0"/>
          <c:showVal val="0"/>
          <c:showCatName val="0"/>
          <c:showSerName val="0"/>
          <c:showPercent val="0"/>
          <c:showBubbleSize val="0"/>
        </c:dLbls>
        <c:marker val="1"/>
        <c:smooth val="0"/>
        <c:axId val="210004992"/>
        <c:axId val="210027648"/>
      </c:lineChart>
      <c:catAx>
        <c:axId val="21000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027648"/>
        <c:crosses val="autoZero"/>
        <c:auto val="1"/>
        <c:lblAlgn val="ctr"/>
        <c:lblOffset val="100"/>
        <c:tickLblSkip val="1"/>
        <c:tickMarkSkip val="1"/>
        <c:noMultiLvlLbl val="0"/>
      </c:catAx>
      <c:valAx>
        <c:axId val="21002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0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58813</c:v>
                </c:pt>
                <c:pt idx="5">
                  <c:v>61327</c:v>
                </c:pt>
                <c:pt idx="8">
                  <c:v>64463</c:v>
                </c:pt>
                <c:pt idx="11">
                  <c:v>64913</c:v>
                </c:pt>
                <c:pt idx="14">
                  <c:v>65811</c:v>
                </c:pt>
              </c:numCache>
            </c:numRef>
          </c:val>
          <c:extLst>
            <c:ext xmlns:c16="http://schemas.microsoft.com/office/drawing/2014/chart" uri="{C3380CC4-5D6E-409C-BE32-E72D297353CC}">
              <c16:uniqueId val="{00000000-35E3-42ED-8815-6E96B10048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14386</c:v>
                </c:pt>
                <c:pt idx="5">
                  <c:v>13160</c:v>
                </c:pt>
                <c:pt idx="8">
                  <c:v>11234</c:v>
                </c:pt>
                <c:pt idx="11">
                  <c:v>9491</c:v>
                </c:pt>
                <c:pt idx="14">
                  <c:v>7704</c:v>
                </c:pt>
              </c:numCache>
            </c:numRef>
          </c:val>
          <c:extLst>
            <c:ext xmlns:c16="http://schemas.microsoft.com/office/drawing/2014/chart" uri="{C3380CC4-5D6E-409C-BE32-E72D297353CC}">
              <c16:uniqueId val="{00000001-35E3-42ED-8815-6E96B10048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23347</c:v>
                </c:pt>
                <c:pt idx="5">
                  <c:v>26096</c:v>
                </c:pt>
                <c:pt idx="8">
                  <c:v>26646</c:v>
                </c:pt>
                <c:pt idx="11">
                  <c:v>25672</c:v>
                </c:pt>
                <c:pt idx="14">
                  <c:v>24699</c:v>
                </c:pt>
              </c:numCache>
            </c:numRef>
          </c:val>
          <c:extLst>
            <c:ext xmlns:c16="http://schemas.microsoft.com/office/drawing/2014/chart" uri="{C3380CC4-5D6E-409C-BE32-E72D297353CC}">
              <c16:uniqueId val="{00000002-35E3-42ED-8815-6E96B10048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E3-42ED-8815-6E96B10048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E3-42ED-8815-6E96B10048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23</c:v>
                </c:pt>
                <c:pt idx="6">
                  <c:v>30</c:v>
                </c:pt>
                <c:pt idx="9">
                  <c:v>0</c:v>
                </c:pt>
                <c:pt idx="12">
                  <c:v>0</c:v>
                </c:pt>
              </c:numCache>
            </c:numRef>
          </c:val>
          <c:extLst>
            <c:ext xmlns:c16="http://schemas.microsoft.com/office/drawing/2014/chart" uri="{C3380CC4-5D6E-409C-BE32-E72D297353CC}">
              <c16:uniqueId val="{00000005-35E3-42ED-8815-6E96B10048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15482</c:v>
                </c:pt>
                <c:pt idx="3">
                  <c:v>14535</c:v>
                </c:pt>
                <c:pt idx="6">
                  <c:v>14399</c:v>
                </c:pt>
                <c:pt idx="9">
                  <c:v>14365</c:v>
                </c:pt>
                <c:pt idx="12">
                  <c:v>14105</c:v>
                </c:pt>
              </c:numCache>
            </c:numRef>
          </c:val>
          <c:extLst>
            <c:ext xmlns:c16="http://schemas.microsoft.com/office/drawing/2014/chart" uri="{C3380CC4-5D6E-409C-BE32-E72D297353CC}">
              <c16:uniqueId val="{00000006-35E3-42ED-8815-6E96B10048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5344</c:v>
                </c:pt>
                <c:pt idx="3">
                  <c:v>4932</c:v>
                </c:pt>
                <c:pt idx="6">
                  <c:v>3603</c:v>
                </c:pt>
                <c:pt idx="9">
                  <c:v>2441</c:v>
                </c:pt>
                <c:pt idx="12">
                  <c:v>1339</c:v>
                </c:pt>
              </c:numCache>
            </c:numRef>
          </c:val>
          <c:extLst>
            <c:ext xmlns:c16="http://schemas.microsoft.com/office/drawing/2014/chart" uri="{C3380CC4-5D6E-409C-BE32-E72D297353CC}">
              <c16:uniqueId val="{00000007-35E3-42ED-8815-6E96B10048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8195</c:v>
                </c:pt>
                <c:pt idx="3">
                  <c:v>6708</c:v>
                </c:pt>
                <c:pt idx="6">
                  <c:v>4653</c:v>
                </c:pt>
                <c:pt idx="9">
                  <c:v>3955</c:v>
                </c:pt>
                <c:pt idx="12">
                  <c:v>3355</c:v>
                </c:pt>
              </c:numCache>
            </c:numRef>
          </c:val>
          <c:extLst>
            <c:ext xmlns:c16="http://schemas.microsoft.com/office/drawing/2014/chart" uri="{C3380CC4-5D6E-409C-BE32-E72D297353CC}">
              <c16:uniqueId val="{00000008-35E3-42ED-8815-6E96B10048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163</c:v>
                </c:pt>
                <c:pt idx="3">
                  <c:v>493</c:v>
                </c:pt>
                <c:pt idx="6">
                  <c:v>632</c:v>
                </c:pt>
                <c:pt idx="9">
                  <c:v>219</c:v>
                </c:pt>
                <c:pt idx="12">
                  <c:v>410</c:v>
                </c:pt>
              </c:numCache>
            </c:numRef>
          </c:val>
          <c:extLst>
            <c:ext xmlns:c16="http://schemas.microsoft.com/office/drawing/2014/chart" uri="{C3380CC4-5D6E-409C-BE32-E72D297353CC}">
              <c16:uniqueId val="{00000009-35E3-42ED-8815-6E96B10048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49539</c:v>
                </c:pt>
                <c:pt idx="3">
                  <c:v>51117</c:v>
                </c:pt>
                <c:pt idx="6">
                  <c:v>55728</c:v>
                </c:pt>
                <c:pt idx="9">
                  <c:v>56257</c:v>
                </c:pt>
                <c:pt idx="12">
                  <c:v>58825</c:v>
                </c:pt>
              </c:numCache>
            </c:numRef>
          </c:val>
          <c:extLst>
            <c:ext xmlns:c16="http://schemas.microsoft.com/office/drawing/2014/chart" uri="{C3380CC4-5D6E-409C-BE32-E72D297353CC}">
              <c16:uniqueId val="{0000000A-35E3-42ED-8815-6E96B10048AA}"/>
            </c:ext>
          </c:extLst>
        </c:ser>
        <c:dLbls>
          <c:showLegendKey val="0"/>
          <c:showVal val="0"/>
          <c:showCatName val="0"/>
          <c:showSerName val="0"/>
          <c:showPercent val="0"/>
          <c:showBubbleSize val="0"/>
        </c:dLbls>
        <c:gapWidth val="100"/>
        <c:overlap val="100"/>
        <c:axId val="216371200"/>
        <c:axId val="21637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E3-42ED-8815-6E96B10048AA}"/>
            </c:ext>
          </c:extLst>
        </c:ser>
        <c:dLbls>
          <c:showLegendKey val="0"/>
          <c:showVal val="0"/>
          <c:showCatName val="0"/>
          <c:showSerName val="0"/>
          <c:showPercent val="0"/>
          <c:showBubbleSize val="0"/>
        </c:dLbls>
        <c:marker val="1"/>
        <c:smooth val="0"/>
        <c:axId val="216371200"/>
        <c:axId val="216373120"/>
      </c:lineChart>
      <c:catAx>
        <c:axId val="21637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373120"/>
        <c:crosses val="autoZero"/>
        <c:auto val="1"/>
        <c:lblAlgn val="ctr"/>
        <c:lblOffset val="100"/>
        <c:tickLblSkip val="1"/>
        <c:tickMarkSkip val="1"/>
        <c:noMultiLvlLbl val="0"/>
      </c:catAx>
      <c:valAx>
        <c:axId val="21637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37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5551</c:v>
                </c:pt>
                <c:pt idx="1">
                  <c:v>5267</c:v>
                </c:pt>
                <c:pt idx="2">
                  <c:v>5148</c:v>
                </c:pt>
              </c:numCache>
            </c:numRef>
          </c:val>
          <c:extLst>
            <c:ext xmlns:c16="http://schemas.microsoft.com/office/drawing/2014/chart" uri="{C3380CC4-5D6E-409C-BE32-E72D297353CC}">
              <c16:uniqueId val="{00000000-06BF-4B7A-B76D-7CBF756614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13105</c:v>
                </c:pt>
                <c:pt idx="1">
                  <c:v>12418</c:v>
                </c:pt>
                <c:pt idx="2">
                  <c:v>9958</c:v>
                </c:pt>
              </c:numCache>
            </c:numRef>
          </c:val>
          <c:extLst>
            <c:ext xmlns:c16="http://schemas.microsoft.com/office/drawing/2014/chart" uri="{C3380CC4-5D6E-409C-BE32-E72D297353CC}">
              <c16:uniqueId val="{00000001-06BF-4B7A-B76D-7CBF756614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7900</c:v>
                </c:pt>
                <c:pt idx="1">
                  <c:v>7775</c:v>
                </c:pt>
                <c:pt idx="2">
                  <c:v>8515</c:v>
                </c:pt>
              </c:numCache>
            </c:numRef>
          </c:val>
          <c:extLst>
            <c:ext xmlns:c16="http://schemas.microsoft.com/office/drawing/2014/chart" uri="{C3380CC4-5D6E-409C-BE32-E72D297353CC}">
              <c16:uniqueId val="{00000002-06BF-4B7A-B76D-7CBF7566146E}"/>
            </c:ext>
          </c:extLst>
        </c:ser>
        <c:dLbls>
          <c:showLegendKey val="0"/>
          <c:showVal val="0"/>
          <c:showCatName val="0"/>
          <c:showSerName val="0"/>
          <c:showPercent val="0"/>
          <c:showBubbleSize val="0"/>
        </c:dLbls>
        <c:gapWidth val="120"/>
        <c:overlap val="100"/>
        <c:axId val="216300544"/>
        <c:axId val="216437504"/>
      </c:barChart>
      <c:catAx>
        <c:axId val="2163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6437504"/>
        <c:crosses val="autoZero"/>
        <c:auto val="1"/>
        <c:lblAlgn val="ctr"/>
        <c:lblOffset val="100"/>
        <c:tickLblSkip val="1"/>
        <c:tickMarkSkip val="1"/>
        <c:noMultiLvlLbl val="0"/>
      </c:catAx>
      <c:valAx>
        <c:axId val="216437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630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180,304
178,300
225.78
78,968,400
74,998,425
3,266,783
38,401,990
58,821,995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基準財政需要額は人口減少の影響により減少し、分子となる基準財政収入額は地方消費税交付金の増などにより増加したため、財源不足額が縮小し、単年度の財政力指数が前年度より改善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か年平均で前年度から</a:t>
          </a:r>
          <a:r>
            <a:rPr kumimoji="1" lang="en-US" altLang="ja-JP" sz="1300">
              <a:latin typeface="ＭＳ Ｐゴシック" panose="020B0600070205080204" pitchFamily="50" charset="-128"/>
              <a:ea typeface="ＭＳ Ｐゴシック" panose="020B0600070205080204" pitchFamily="50" charset="-128"/>
            </a:rPr>
            <a:t>0.008</a:t>
          </a:r>
          <a:r>
            <a:rPr kumimoji="1" lang="ja-JP" altLang="en-US" sz="1300">
              <a:latin typeface="ＭＳ Ｐゴシック" panose="020B0600070205080204" pitchFamily="50" charset="-128"/>
              <a:ea typeface="ＭＳ Ｐゴシック" panose="020B0600070205080204" pitchFamily="50" charset="-128"/>
            </a:rPr>
            <a:t>ポイントの増となった。今後も普通交付税制度の動向を注視するとともに、市税をはじめとした自主財源の確保に努めていく。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xdr:cNvCxnSpPr/>
      </xdr:nvCxnSpPr>
      <xdr:spPr>
        <a:xfrm flipV="1">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4" name="直線コネクタ 73"/>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3" name="フローチャート: 判断 82"/>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84" name="テキスト ボックス 83"/>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普通建設事業費の増に伴い同事業費へ振替計上したことなどにより減となったものの、扶助費は障害者自立支援等給付費が増加傾向にあり増となった。また、公債費は、復興関連事業の元利償還に伴い増額となったため、義務的経費としては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歳入では、市税及び地方交付税が減となったことにより、経常収支比率は前年度より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ポイント悪化した。引き続き、行財政改革や経常経費の削減に努め、財政運営の安定化を図る。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50377</xdr:rowOff>
    </xdr:from>
    <xdr:to>
      <xdr:col>23</xdr:col>
      <xdr:colOff>133350</xdr:colOff>
      <xdr:row>66</xdr:row>
      <xdr:rowOff>114723</xdr:rowOff>
    </xdr:to>
    <xdr:cxnSp macro="">
      <xdr:nvCxnSpPr>
        <xdr:cNvPr id="134" name="直線コネクタ 133"/>
        <xdr:cNvCxnSpPr/>
      </xdr:nvCxnSpPr>
      <xdr:spPr>
        <a:xfrm>
          <a:off x="4114800" y="113660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101617</xdr:rowOff>
    </xdr:from>
    <xdr:ext cx="762000" cy="259045"/>
    <xdr:sp macro="" textlink="">
      <xdr:nvSpPr>
        <xdr:cNvPr id="135" name="財政構造の弾力性平均値テキスト"/>
        <xdr:cNvSpPr txBox="1"/>
      </xdr:nvSpPr>
      <xdr:spPr>
        <a:xfrm>
          <a:off x="5041900" y="1090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66</xdr:row>
      <xdr:rowOff>50377</xdr:rowOff>
    </xdr:to>
    <xdr:cxnSp macro="">
      <xdr:nvCxnSpPr>
        <xdr:cNvPr id="137" name="直線コネクタ 136"/>
        <xdr:cNvCxnSpPr/>
      </xdr:nvCxnSpPr>
      <xdr:spPr>
        <a:xfrm>
          <a:off x="3225800" y="1114086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39" name="テキスト ボックス 138"/>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168063</xdr:rowOff>
    </xdr:to>
    <xdr:cxnSp macro="">
      <xdr:nvCxnSpPr>
        <xdr:cNvPr id="140" name="直線コネクタ 139"/>
        <xdr:cNvCxnSpPr/>
      </xdr:nvCxnSpPr>
      <xdr:spPr>
        <a:xfrm>
          <a:off x="2336800" y="110363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42" name="テキスト ボックス 141"/>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117263</xdr:rowOff>
    </xdr:to>
    <xdr:cxnSp macro="">
      <xdr:nvCxnSpPr>
        <xdr:cNvPr id="143" name="直線コネクタ 142"/>
        <xdr:cNvCxnSpPr/>
      </xdr:nvCxnSpPr>
      <xdr:spPr>
        <a:xfrm flipV="1">
          <a:off x="1447800" y="1103630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46" name="フローチャート: 判断 145"/>
        <xdr:cNvSpPr/>
      </xdr:nvSpPr>
      <xdr:spPr>
        <a:xfrm>
          <a:off x="1397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154110</xdr:rowOff>
    </xdr:from>
    <xdr:ext cx="762000" cy="259045"/>
    <xdr:sp macro="" textlink="">
      <xdr:nvSpPr>
        <xdr:cNvPr id="147" name="テキスト ボックス 146"/>
        <xdr:cNvSpPr txBox="1"/>
      </xdr:nvSpPr>
      <xdr:spPr>
        <a:xfrm>
          <a:off x="1066800" y="1095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63923</xdr:rowOff>
    </xdr:from>
    <xdr:to>
      <xdr:col>23</xdr:col>
      <xdr:colOff>184150</xdr:colOff>
      <xdr:row>66</xdr:row>
      <xdr:rowOff>165523</xdr:rowOff>
    </xdr:to>
    <xdr:sp macro="" textlink="">
      <xdr:nvSpPr>
        <xdr:cNvPr id="153" name="楕円 152"/>
        <xdr:cNvSpPr/>
      </xdr:nvSpPr>
      <xdr:spPr>
        <a:xfrm>
          <a:off x="49022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36000</xdr:rowOff>
    </xdr:from>
    <xdr:ext cx="762000" cy="259045"/>
    <xdr:sp macro="" textlink="">
      <xdr:nvSpPr>
        <xdr:cNvPr id="154" name="財政構造の弾力性該当値テキスト"/>
        <xdr:cNvSpPr txBox="1"/>
      </xdr:nvSpPr>
      <xdr:spPr>
        <a:xfrm>
          <a:off x="5041900" y="113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5" name="楕円 154"/>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6" name="テキスト ボックス 155"/>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7" name="楕円 156"/>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58" name="テキスト ボックス 157"/>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9" name="楕円 158"/>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60" name="テキスト ボックス 159"/>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61" name="楕円 160"/>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2" name="テキスト ボックス 161"/>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類似団体の平均、全国平均及び県平均を上回っている。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人件費については、給与改定の影響による増加及び非常勤職員の報酬増加によるものであり、事務の効率化を図り、非常勤職員も含めた適正な定員管理を進め、人件費の抑制に努める。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物件費については、公共施設の管理経費が多いことによる。公共施設マネジメント基本方針に基づく施設の在り方や、行財政改革における事務事業の見直しを引き続き進め、健全な財政運営に努める。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49805</xdr:rowOff>
    </xdr:from>
    <xdr:to>
      <xdr:col>23</xdr:col>
      <xdr:colOff>133350</xdr:colOff>
      <xdr:row>88</xdr:row>
      <xdr:rowOff>69783</xdr:rowOff>
    </xdr:to>
    <xdr:cxnSp macro="">
      <xdr:nvCxnSpPr>
        <xdr:cNvPr id="195" name="直線コネクタ 194"/>
        <xdr:cNvCxnSpPr/>
      </xdr:nvCxnSpPr>
      <xdr:spPr>
        <a:xfrm>
          <a:off x="4114800" y="15137405"/>
          <a:ext cx="838200" cy="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43637</xdr:rowOff>
    </xdr:from>
    <xdr:ext cx="762000" cy="259045"/>
    <xdr:sp macro="" textlink="">
      <xdr:nvSpPr>
        <xdr:cNvPr id="196" name="人件費・物件費等の状況平均値テキスト"/>
        <xdr:cNvSpPr txBox="1"/>
      </xdr:nvSpPr>
      <xdr:spPr>
        <a:xfrm>
          <a:off x="5041900" y="1444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123986</xdr:rowOff>
    </xdr:from>
    <xdr:to>
      <xdr:col>19</xdr:col>
      <xdr:colOff>133350</xdr:colOff>
      <xdr:row>88</xdr:row>
      <xdr:rowOff>49805</xdr:rowOff>
    </xdr:to>
    <xdr:cxnSp macro="">
      <xdr:nvCxnSpPr>
        <xdr:cNvPr id="198" name="直線コネクタ 197"/>
        <xdr:cNvCxnSpPr/>
      </xdr:nvCxnSpPr>
      <xdr:spPr>
        <a:xfrm>
          <a:off x="3225800" y="15040136"/>
          <a:ext cx="8890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129501</xdr:rowOff>
    </xdr:from>
    <xdr:ext cx="736600" cy="259045"/>
    <xdr:sp macro="" textlink="">
      <xdr:nvSpPr>
        <xdr:cNvPr id="200" name="テキスト ボックス 199"/>
        <xdr:cNvSpPr txBox="1"/>
      </xdr:nvSpPr>
      <xdr:spPr>
        <a:xfrm>
          <a:off x="3733800" y="1435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3094</xdr:rowOff>
    </xdr:from>
    <xdr:to>
      <xdr:col>15</xdr:col>
      <xdr:colOff>82550</xdr:colOff>
      <xdr:row>87</xdr:row>
      <xdr:rowOff>123986</xdr:rowOff>
    </xdr:to>
    <xdr:cxnSp macro="">
      <xdr:nvCxnSpPr>
        <xdr:cNvPr id="201" name="直線コネクタ 200"/>
        <xdr:cNvCxnSpPr/>
      </xdr:nvCxnSpPr>
      <xdr:spPr>
        <a:xfrm>
          <a:off x="2336800" y="14919244"/>
          <a:ext cx="8890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110510</xdr:rowOff>
    </xdr:from>
    <xdr:ext cx="762000" cy="259045"/>
    <xdr:sp macro="" textlink="">
      <xdr:nvSpPr>
        <xdr:cNvPr id="203" name="テキスト ボックス 202"/>
        <xdr:cNvSpPr txBox="1"/>
      </xdr:nvSpPr>
      <xdr:spPr>
        <a:xfrm>
          <a:off x="2844800" y="1434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156671</xdr:rowOff>
    </xdr:from>
    <xdr:to>
      <xdr:col>11</xdr:col>
      <xdr:colOff>31750</xdr:colOff>
      <xdr:row>87</xdr:row>
      <xdr:rowOff>3094</xdr:rowOff>
    </xdr:to>
    <xdr:cxnSp macro="">
      <xdr:nvCxnSpPr>
        <xdr:cNvPr id="204" name="直線コネクタ 203"/>
        <xdr:cNvCxnSpPr/>
      </xdr:nvCxnSpPr>
      <xdr:spPr>
        <a:xfrm>
          <a:off x="1447800" y="14729921"/>
          <a:ext cx="889000" cy="18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61696</xdr:rowOff>
    </xdr:from>
    <xdr:ext cx="762000" cy="259045"/>
    <xdr:sp macro="" textlink="">
      <xdr:nvSpPr>
        <xdr:cNvPr id="206" name="テキスト ボックス 205"/>
        <xdr:cNvSpPr txBox="1"/>
      </xdr:nvSpPr>
      <xdr:spPr>
        <a:xfrm>
          <a:off x="1955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82231</xdr:rowOff>
    </xdr:from>
    <xdr:to>
      <xdr:col>7</xdr:col>
      <xdr:colOff>31750</xdr:colOff>
      <xdr:row>85</xdr:row>
      <xdr:rowOff>12381</xdr:rowOff>
    </xdr:to>
    <xdr:sp macro="" textlink="">
      <xdr:nvSpPr>
        <xdr:cNvPr id="207" name="フローチャート: 判断 206"/>
        <xdr:cNvSpPr/>
      </xdr:nvSpPr>
      <xdr:spPr>
        <a:xfrm>
          <a:off x="1397000" y="14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22558</xdr:rowOff>
    </xdr:from>
    <xdr:ext cx="762000" cy="259045"/>
    <xdr:sp macro="" textlink="">
      <xdr:nvSpPr>
        <xdr:cNvPr id="208" name="テキスト ボックス 207"/>
        <xdr:cNvSpPr txBox="1"/>
      </xdr:nvSpPr>
      <xdr:spPr>
        <a:xfrm>
          <a:off x="1066800" y="1425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18983</xdr:rowOff>
    </xdr:from>
    <xdr:to>
      <xdr:col>23</xdr:col>
      <xdr:colOff>184150</xdr:colOff>
      <xdr:row>88</xdr:row>
      <xdr:rowOff>120583</xdr:rowOff>
    </xdr:to>
    <xdr:sp macro="" textlink="">
      <xdr:nvSpPr>
        <xdr:cNvPr id="214" name="楕円 213"/>
        <xdr:cNvSpPr/>
      </xdr:nvSpPr>
      <xdr:spPr>
        <a:xfrm>
          <a:off x="4902200" y="151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86310</xdr:rowOff>
    </xdr:from>
    <xdr:ext cx="762000" cy="259045"/>
    <xdr:sp macro="" textlink="">
      <xdr:nvSpPr>
        <xdr:cNvPr id="215" name="人件費・物件費等の状況該当値テキスト"/>
        <xdr:cNvSpPr txBox="1"/>
      </xdr:nvSpPr>
      <xdr:spPr>
        <a:xfrm>
          <a:off x="5041900" y="1500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170455</xdr:rowOff>
    </xdr:from>
    <xdr:to>
      <xdr:col>19</xdr:col>
      <xdr:colOff>184150</xdr:colOff>
      <xdr:row>88</xdr:row>
      <xdr:rowOff>100605</xdr:rowOff>
    </xdr:to>
    <xdr:sp macro="" textlink="">
      <xdr:nvSpPr>
        <xdr:cNvPr id="216" name="楕円 215"/>
        <xdr:cNvSpPr/>
      </xdr:nvSpPr>
      <xdr:spPr>
        <a:xfrm>
          <a:off x="4064000" y="150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85382</xdr:rowOff>
    </xdr:from>
    <xdr:ext cx="736600" cy="259045"/>
    <xdr:sp macro="" textlink="">
      <xdr:nvSpPr>
        <xdr:cNvPr id="217" name="テキスト ボックス 216"/>
        <xdr:cNvSpPr txBox="1"/>
      </xdr:nvSpPr>
      <xdr:spPr>
        <a:xfrm>
          <a:off x="3733800" y="1517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73186</xdr:rowOff>
    </xdr:from>
    <xdr:to>
      <xdr:col>15</xdr:col>
      <xdr:colOff>133350</xdr:colOff>
      <xdr:row>88</xdr:row>
      <xdr:rowOff>3336</xdr:rowOff>
    </xdr:to>
    <xdr:sp macro="" textlink="">
      <xdr:nvSpPr>
        <xdr:cNvPr id="218" name="楕円 217"/>
        <xdr:cNvSpPr/>
      </xdr:nvSpPr>
      <xdr:spPr>
        <a:xfrm>
          <a:off x="3175000" y="149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159563</xdr:rowOff>
    </xdr:from>
    <xdr:ext cx="762000" cy="259045"/>
    <xdr:sp macro="" textlink="">
      <xdr:nvSpPr>
        <xdr:cNvPr id="219" name="テキスト ボックス 218"/>
        <xdr:cNvSpPr txBox="1"/>
      </xdr:nvSpPr>
      <xdr:spPr>
        <a:xfrm>
          <a:off x="2844800" y="1507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123744</xdr:rowOff>
    </xdr:from>
    <xdr:to>
      <xdr:col>11</xdr:col>
      <xdr:colOff>82550</xdr:colOff>
      <xdr:row>87</xdr:row>
      <xdr:rowOff>53894</xdr:rowOff>
    </xdr:to>
    <xdr:sp macro="" textlink="">
      <xdr:nvSpPr>
        <xdr:cNvPr id="220" name="楕円 219"/>
        <xdr:cNvSpPr/>
      </xdr:nvSpPr>
      <xdr:spPr>
        <a:xfrm>
          <a:off x="2286000" y="148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38671</xdr:rowOff>
    </xdr:from>
    <xdr:ext cx="762000" cy="259045"/>
    <xdr:sp macro="" textlink="">
      <xdr:nvSpPr>
        <xdr:cNvPr id="221" name="テキスト ボックス 220"/>
        <xdr:cNvSpPr txBox="1"/>
      </xdr:nvSpPr>
      <xdr:spPr>
        <a:xfrm>
          <a:off x="1955800" y="1495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105871</xdr:rowOff>
    </xdr:from>
    <xdr:to>
      <xdr:col>7</xdr:col>
      <xdr:colOff>31750</xdr:colOff>
      <xdr:row>86</xdr:row>
      <xdr:rowOff>36021</xdr:rowOff>
    </xdr:to>
    <xdr:sp macro="" textlink="">
      <xdr:nvSpPr>
        <xdr:cNvPr id="222" name="楕円 221"/>
        <xdr:cNvSpPr/>
      </xdr:nvSpPr>
      <xdr:spPr>
        <a:xfrm>
          <a:off x="1397000" y="146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20798</xdr:rowOff>
    </xdr:from>
    <xdr:ext cx="762000" cy="259045"/>
    <xdr:sp macro="" textlink="">
      <xdr:nvSpPr>
        <xdr:cNvPr id="223" name="テキスト ボックス 222"/>
        <xdr:cNvSpPr txBox="1"/>
      </xdr:nvSpPr>
      <xdr:spPr>
        <a:xfrm>
          <a:off x="1066800" y="1476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類似団体及び全国市の平均を下回っている状況である。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数値も横ばいで推移しており、市の財政状況並びに国及び他団体の状況を踏まえ、引き続き給与の適正化に努めていく。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7" name="直線コネクタ 256"/>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42986</xdr:rowOff>
    </xdr:from>
    <xdr:ext cx="762000" cy="259045"/>
    <xdr:sp macro="" textlink="">
      <xdr:nvSpPr>
        <xdr:cNvPr id="258" name="給与水準   （国との比較）平均値テキスト"/>
        <xdr:cNvSpPr txBox="1"/>
      </xdr:nvSpPr>
      <xdr:spPr>
        <a:xfrm>
          <a:off x="17106900" y="1478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132291</xdr:rowOff>
    </xdr:to>
    <xdr:cxnSp macro="">
      <xdr:nvCxnSpPr>
        <xdr:cNvPr id="260" name="直線コネクタ 259"/>
        <xdr:cNvCxnSpPr/>
      </xdr:nvCxnSpPr>
      <xdr:spPr>
        <a:xfrm>
          <a:off x="15290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31750</xdr:rowOff>
    </xdr:to>
    <xdr:cxnSp macro="">
      <xdr:nvCxnSpPr>
        <xdr:cNvPr id="263" name="直線コネクタ 262"/>
        <xdr:cNvCxnSpPr/>
      </xdr:nvCxnSpPr>
      <xdr:spPr>
        <a:xfrm>
          <a:off x="14401800" y="145848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71966</xdr:rowOff>
    </xdr:to>
    <xdr:cxnSp macro="">
      <xdr:nvCxnSpPr>
        <xdr:cNvPr id="266" name="直線コネクタ 265"/>
        <xdr:cNvCxnSpPr/>
      </xdr:nvCxnSpPr>
      <xdr:spPr>
        <a:xfrm flipV="1">
          <a:off x="13512800" y="145848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68" name="テキスト ボックス 267"/>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9" name="フローチャート: 判断 268"/>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0" name="テキスト ボックス 269"/>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98018</xdr:rowOff>
    </xdr:from>
    <xdr:ext cx="762000" cy="259045"/>
    <xdr:sp macro="" textlink="">
      <xdr:nvSpPr>
        <xdr:cNvPr id="277" name="給与水準   （国との比較）該当値テキスト"/>
        <xdr:cNvSpPr txBox="1"/>
      </xdr:nvSpPr>
      <xdr:spPr>
        <a:xfrm>
          <a:off x="171069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8" name="楕円 277"/>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79" name="テキスト ボックス 278"/>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2" name="楕円 281"/>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3" name="テキスト ボックス 282"/>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類似団体及び県との比較では平均を上回っているが、全国平均は下回っている。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これまで定員適正化計画に基づき職員数を削減してきたが、引き続き事務の効率化を図りながら、適正な定員管理を進めていく。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77978</xdr:rowOff>
    </xdr:from>
    <xdr:to>
      <xdr:col>81</xdr:col>
      <xdr:colOff>44450</xdr:colOff>
      <xdr:row>64</xdr:row>
      <xdr:rowOff>121412</xdr:rowOff>
    </xdr:to>
    <xdr:cxnSp macro="">
      <xdr:nvCxnSpPr>
        <xdr:cNvPr id="318" name="直線コネクタ 317"/>
        <xdr:cNvCxnSpPr/>
      </xdr:nvCxnSpPr>
      <xdr:spPr>
        <a:xfrm>
          <a:off x="16179800" y="1105077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17289</xdr:rowOff>
    </xdr:from>
    <xdr:ext cx="762000" cy="259045"/>
    <xdr:sp macro="" textlink="">
      <xdr:nvSpPr>
        <xdr:cNvPr id="319" name="定員管理の状況平均値テキスト"/>
        <xdr:cNvSpPr txBox="1"/>
      </xdr:nvSpPr>
      <xdr:spPr>
        <a:xfrm>
          <a:off x="17106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29718</xdr:rowOff>
    </xdr:from>
    <xdr:to>
      <xdr:col>77</xdr:col>
      <xdr:colOff>44450</xdr:colOff>
      <xdr:row>64</xdr:row>
      <xdr:rowOff>77978</xdr:rowOff>
    </xdr:to>
    <xdr:cxnSp macro="">
      <xdr:nvCxnSpPr>
        <xdr:cNvPr id="321" name="直線コネクタ 320"/>
        <xdr:cNvCxnSpPr/>
      </xdr:nvCxnSpPr>
      <xdr:spPr>
        <a:xfrm>
          <a:off x="15290800" y="1100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98061</xdr:rowOff>
    </xdr:from>
    <xdr:ext cx="736600" cy="259045"/>
    <xdr:sp macro="" textlink="">
      <xdr:nvSpPr>
        <xdr:cNvPr id="323" name="テキスト ボックス 322"/>
        <xdr:cNvSpPr txBox="1"/>
      </xdr:nvSpPr>
      <xdr:spPr>
        <a:xfrm>
          <a:off x="15798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109474</xdr:rowOff>
    </xdr:from>
    <xdr:to>
      <xdr:col>72</xdr:col>
      <xdr:colOff>203200</xdr:colOff>
      <xdr:row>64</xdr:row>
      <xdr:rowOff>29718</xdr:rowOff>
    </xdr:to>
    <xdr:cxnSp macro="">
      <xdr:nvCxnSpPr>
        <xdr:cNvPr id="324" name="直線コネクタ 323"/>
        <xdr:cNvCxnSpPr/>
      </xdr:nvCxnSpPr>
      <xdr:spPr>
        <a:xfrm>
          <a:off x="14401800" y="109108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93235</xdr:rowOff>
    </xdr:from>
    <xdr:ext cx="762000" cy="259045"/>
    <xdr:sp macro="" textlink="">
      <xdr:nvSpPr>
        <xdr:cNvPr id="326" name="テキスト ボックス 325"/>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109474</xdr:rowOff>
    </xdr:to>
    <xdr:cxnSp macro="">
      <xdr:nvCxnSpPr>
        <xdr:cNvPr id="327" name="直線コネクタ 326"/>
        <xdr:cNvCxnSpPr/>
      </xdr:nvCxnSpPr>
      <xdr:spPr>
        <a:xfrm>
          <a:off x="13512800" y="108432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8" name="フローチャート: 判断 327"/>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44975</xdr:rowOff>
    </xdr:from>
    <xdr:ext cx="762000" cy="259045"/>
    <xdr:sp macro="" textlink="">
      <xdr:nvSpPr>
        <xdr:cNvPr id="329" name="テキスト ボックス 328"/>
        <xdr:cNvSpPr txBox="1"/>
      </xdr:nvSpPr>
      <xdr:spPr>
        <a:xfrm>
          <a:off x="14020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762</xdr:rowOff>
    </xdr:from>
    <xdr:to>
      <xdr:col>64</xdr:col>
      <xdr:colOff>152400</xdr:colOff>
      <xdr:row>63</xdr:row>
      <xdr:rowOff>102362</xdr:rowOff>
    </xdr:to>
    <xdr:sp macro="" textlink="">
      <xdr:nvSpPr>
        <xdr:cNvPr id="330" name="フローチャート: 判断 329"/>
        <xdr:cNvSpPr/>
      </xdr:nvSpPr>
      <xdr:spPr>
        <a:xfrm>
          <a:off x="13462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87139</xdr:rowOff>
    </xdr:from>
    <xdr:ext cx="762000" cy="259045"/>
    <xdr:sp macro="" textlink="">
      <xdr:nvSpPr>
        <xdr:cNvPr id="331" name="テキスト ボックス 330"/>
        <xdr:cNvSpPr txBox="1"/>
      </xdr:nvSpPr>
      <xdr:spPr>
        <a:xfrm>
          <a:off x="13131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70612</xdr:rowOff>
    </xdr:from>
    <xdr:to>
      <xdr:col>81</xdr:col>
      <xdr:colOff>95250</xdr:colOff>
      <xdr:row>65</xdr:row>
      <xdr:rowOff>762</xdr:rowOff>
    </xdr:to>
    <xdr:sp macro="" textlink="">
      <xdr:nvSpPr>
        <xdr:cNvPr id="337" name="楕円 336"/>
        <xdr:cNvSpPr/>
      </xdr:nvSpPr>
      <xdr:spPr>
        <a:xfrm>
          <a:off x="16967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42689</xdr:rowOff>
    </xdr:from>
    <xdr:ext cx="762000" cy="259045"/>
    <xdr:sp macro="" textlink="">
      <xdr:nvSpPr>
        <xdr:cNvPr id="338" name="定員管理の状況該当値テキスト"/>
        <xdr:cNvSpPr txBox="1"/>
      </xdr:nvSpPr>
      <xdr:spPr>
        <a:xfrm>
          <a:off x="17106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27178</xdr:rowOff>
    </xdr:from>
    <xdr:to>
      <xdr:col>77</xdr:col>
      <xdr:colOff>95250</xdr:colOff>
      <xdr:row>64</xdr:row>
      <xdr:rowOff>128778</xdr:rowOff>
    </xdr:to>
    <xdr:sp macro="" textlink="">
      <xdr:nvSpPr>
        <xdr:cNvPr id="339" name="楕円 338"/>
        <xdr:cNvSpPr/>
      </xdr:nvSpPr>
      <xdr:spPr>
        <a:xfrm>
          <a:off x="16129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113555</xdr:rowOff>
    </xdr:from>
    <xdr:ext cx="736600" cy="259045"/>
    <xdr:sp macro="" textlink="">
      <xdr:nvSpPr>
        <xdr:cNvPr id="340" name="テキスト ボックス 339"/>
        <xdr:cNvSpPr txBox="1"/>
      </xdr:nvSpPr>
      <xdr:spPr>
        <a:xfrm>
          <a:off x="15798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150368</xdr:rowOff>
    </xdr:from>
    <xdr:to>
      <xdr:col>73</xdr:col>
      <xdr:colOff>44450</xdr:colOff>
      <xdr:row>64</xdr:row>
      <xdr:rowOff>80518</xdr:rowOff>
    </xdr:to>
    <xdr:sp macro="" textlink="">
      <xdr:nvSpPr>
        <xdr:cNvPr id="341" name="楕円 340"/>
        <xdr:cNvSpPr/>
      </xdr:nvSpPr>
      <xdr:spPr>
        <a:xfrm>
          <a:off x="15240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65295</xdr:rowOff>
    </xdr:from>
    <xdr:ext cx="762000" cy="259045"/>
    <xdr:sp macro="" textlink="">
      <xdr:nvSpPr>
        <xdr:cNvPr id="342" name="テキスト ボックス 341"/>
        <xdr:cNvSpPr txBox="1"/>
      </xdr:nvSpPr>
      <xdr:spPr>
        <a:xfrm>
          <a:off x="14909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58674</xdr:rowOff>
    </xdr:from>
    <xdr:to>
      <xdr:col>68</xdr:col>
      <xdr:colOff>203200</xdr:colOff>
      <xdr:row>63</xdr:row>
      <xdr:rowOff>160274</xdr:rowOff>
    </xdr:to>
    <xdr:sp macro="" textlink="">
      <xdr:nvSpPr>
        <xdr:cNvPr id="343" name="楕円 342"/>
        <xdr:cNvSpPr/>
      </xdr:nvSpPr>
      <xdr:spPr>
        <a:xfrm>
          <a:off x="14351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145051</xdr:rowOff>
    </xdr:from>
    <xdr:ext cx="762000" cy="259045"/>
    <xdr:sp macro="" textlink="">
      <xdr:nvSpPr>
        <xdr:cNvPr id="344" name="テキスト ボックス 343"/>
        <xdr:cNvSpPr txBox="1"/>
      </xdr:nvSpPr>
      <xdr:spPr>
        <a:xfrm>
          <a:off x="14020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45" name="楕円 344"/>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46" name="テキスト ボックス 345"/>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実質公債費比率は、これまで取り組んできた市債発行の抑制により、引き続きマイナスの値となり、類似団体平均等と比較しても低い状況にある。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震災復興事業等の大型事業の影響により、市債残高が増加しつつあるが、引き続き市債発行を抑制するなど、バランスのとれた財政運営に努めていく。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134874</xdr:rowOff>
    </xdr:from>
    <xdr:to>
      <xdr:col>81</xdr:col>
      <xdr:colOff>44450</xdr:colOff>
      <xdr:row>35</xdr:row>
      <xdr:rowOff>154178</xdr:rowOff>
    </xdr:to>
    <xdr:cxnSp macro="">
      <xdr:nvCxnSpPr>
        <xdr:cNvPr id="378" name="直線コネクタ 377"/>
        <xdr:cNvCxnSpPr/>
      </xdr:nvCxnSpPr>
      <xdr:spPr>
        <a:xfrm>
          <a:off x="16179800" y="61356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7383</xdr:rowOff>
    </xdr:from>
    <xdr:ext cx="762000" cy="259045"/>
    <xdr:sp macro="" textlink="">
      <xdr:nvSpPr>
        <xdr:cNvPr id="379" name="公債費負担の状況平均値テキスト"/>
        <xdr:cNvSpPr txBox="1"/>
      </xdr:nvSpPr>
      <xdr:spPr>
        <a:xfrm>
          <a:off x="17106900" y="6693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134874</xdr:rowOff>
    </xdr:from>
    <xdr:to>
      <xdr:col>77</xdr:col>
      <xdr:colOff>44450</xdr:colOff>
      <xdr:row>35</xdr:row>
      <xdr:rowOff>154178</xdr:rowOff>
    </xdr:to>
    <xdr:cxnSp macro="">
      <xdr:nvCxnSpPr>
        <xdr:cNvPr id="381" name="直線コネクタ 380"/>
        <xdr:cNvCxnSpPr/>
      </xdr:nvCxnSpPr>
      <xdr:spPr>
        <a:xfrm flipV="1">
          <a:off x="15290800" y="61356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169943</xdr:rowOff>
    </xdr:from>
    <xdr:ext cx="736600" cy="259045"/>
    <xdr:sp macro="" textlink="">
      <xdr:nvSpPr>
        <xdr:cNvPr id="383" name="テキスト ボックス 382"/>
        <xdr:cNvSpPr txBox="1"/>
      </xdr:nvSpPr>
      <xdr:spPr>
        <a:xfrm>
          <a:off x="15798800" y="685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154178</xdr:rowOff>
    </xdr:from>
    <xdr:to>
      <xdr:col>72</xdr:col>
      <xdr:colOff>203200</xdr:colOff>
      <xdr:row>36</xdr:row>
      <xdr:rowOff>88900</xdr:rowOff>
    </xdr:to>
    <xdr:cxnSp macro="">
      <xdr:nvCxnSpPr>
        <xdr:cNvPr id="384" name="直線コネクタ 383"/>
        <xdr:cNvCxnSpPr/>
      </xdr:nvCxnSpPr>
      <xdr:spPr>
        <a:xfrm flipV="1">
          <a:off x="14401800" y="61549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86" name="テキスト ボックス 38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37</xdr:row>
      <xdr:rowOff>33274</xdr:rowOff>
    </xdr:to>
    <xdr:cxnSp macro="">
      <xdr:nvCxnSpPr>
        <xdr:cNvPr id="387" name="直線コネクタ 386"/>
        <xdr:cNvCxnSpPr/>
      </xdr:nvCxnSpPr>
      <xdr:spPr>
        <a:xfrm flipV="1">
          <a:off x="13512800" y="62611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8" name="フローチャート: 判断 387"/>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169943</xdr:rowOff>
    </xdr:from>
    <xdr:ext cx="762000" cy="259045"/>
    <xdr:sp macro="" textlink="">
      <xdr:nvSpPr>
        <xdr:cNvPr id="389" name="テキスト ボックス 388"/>
        <xdr:cNvSpPr txBox="1"/>
      </xdr:nvSpPr>
      <xdr:spPr>
        <a:xfrm>
          <a:off x="14020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13716</xdr:rowOff>
    </xdr:from>
    <xdr:to>
      <xdr:col>64</xdr:col>
      <xdr:colOff>152400</xdr:colOff>
      <xdr:row>38</xdr:row>
      <xdr:rowOff>115316</xdr:rowOff>
    </xdr:to>
    <xdr:sp macro="" textlink="">
      <xdr:nvSpPr>
        <xdr:cNvPr id="390" name="フローチャート: 判断 389"/>
        <xdr:cNvSpPr/>
      </xdr:nvSpPr>
      <xdr:spPr>
        <a:xfrm>
          <a:off x="13462000" y="652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100093</xdr:rowOff>
    </xdr:from>
    <xdr:ext cx="762000" cy="259045"/>
    <xdr:sp macro="" textlink="">
      <xdr:nvSpPr>
        <xdr:cNvPr id="391" name="テキスト ボックス 390"/>
        <xdr:cNvSpPr txBox="1"/>
      </xdr:nvSpPr>
      <xdr:spPr>
        <a:xfrm>
          <a:off x="131318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103378</xdr:rowOff>
    </xdr:from>
    <xdr:to>
      <xdr:col>81</xdr:col>
      <xdr:colOff>95250</xdr:colOff>
      <xdr:row>36</xdr:row>
      <xdr:rowOff>33528</xdr:rowOff>
    </xdr:to>
    <xdr:sp macro="" textlink="">
      <xdr:nvSpPr>
        <xdr:cNvPr id="397" name="楕円 396"/>
        <xdr:cNvSpPr/>
      </xdr:nvSpPr>
      <xdr:spPr>
        <a:xfrm>
          <a:off x="169672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24655</xdr:rowOff>
    </xdr:from>
    <xdr:ext cx="762000" cy="259045"/>
    <xdr:sp macro="" textlink="">
      <xdr:nvSpPr>
        <xdr:cNvPr id="398" name="公債費負担の状況該当値テキスト"/>
        <xdr:cNvSpPr txBox="1"/>
      </xdr:nvSpPr>
      <xdr:spPr>
        <a:xfrm>
          <a:off x="17106900" y="60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84074</xdr:rowOff>
    </xdr:from>
    <xdr:to>
      <xdr:col>77</xdr:col>
      <xdr:colOff>95250</xdr:colOff>
      <xdr:row>36</xdr:row>
      <xdr:rowOff>14224</xdr:rowOff>
    </xdr:to>
    <xdr:sp macro="" textlink="">
      <xdr:nvSpPr>
        <xdr:cNvPr id="399" name="楕円 398"/>
        <xdr:cNvSpPr/>
      </xdr:nvSpPr>
      <xdr:spPr>
        <a:xfrm>
          <a:off x="16129000" y="60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24401</xdr:rowOff>
    </xdr:from>
    <xdr:ext cx="736600" cy="259045"/>
    <xdr:sp macro="" textlink="">
      <xdr:nvSpPr>
        <xdr:cNvPr id="400" name="テキスト ボックス 399"/>
        <xdr:cNvSpPr txBox="1"/>
      </xdr:nvSpPr>
      <xdr:spPr>
        <a:xfrm>
          <a:off x="15798800" y="58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103378</xdr:rowOff>
    </xdr:from>
    <xdr:to>
      <xdr:col>73</xdr:col>
      <xdr:colOff>44450</xdr:colOff>
      <xdr:row>36</xdr:row>
      <xdr:rowOff>33528</xdr:rowOff>
    </xdr:to>
    <xdr:sp macro="" textlink="">
      <xdr:nvSpPr>
        <xdr:cNvPr id="401" name="楕円 400"/>
        <xdr:cNvSpPr/>
      </xdr:nvSpPr>
      <xdr:spPr>
        <a:xfrm>
          <a:off x="152400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43705</xdr:rowOff>
    </xdr:from>
    <xdr:ext cx="762000" cy="259045"/>
    <xdr:sp macro="" textlink="">
      <xdr:nvSpPr>
        <xdr:cNvPr id="402" name="テキスト ボックス 401"/>
        <xdr:cNvSpPr txBox="1"/>
      </xdr:nvSpPr>
      <xdr:spPr>
        <a:xfrm>
          <a:off x="14909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3" name="楕円 402"/>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4" name="テキスト ボックス 403"/>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153924</xdr:rowOff>
    </xdr:from>
    <xdr:to>
      <xdr:col>64</xdr:col>
      <xdr:colOff>152400</xdr:colOff>
      <xdr:row>37</xdr:row>
      <xdr:rowOff>84074</xdr:rowOff>
    </xdr:to>
    <xdr:sp macro="" textlink="">
      <xdr:nvSpPr>
        <xdr:cNvPr id="405" name="楕円 404"/>
        <xdr:cNvSpPr/>
      </xdr:nvSpPr>
      <xdr:spPr>
        <a:xfrm>
          <a:off x="1346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94251</xdr:rowOff>
    </xdr:from>
    <xdr:ext cx="762000" cy="259045"/>
    <xdr:sp macro="" textlink="">
      <xdr:nvSpPr>
        <xdr:cNvPr id="406" name="テキスト ボックス 405"/>
        <xdr:cNvSpPr txBox="1"/>
      </xdr:nvSpPr>
      <xdr:spPr>
        <a:xfrm>
          <a:off x="1313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将来負担比率は、他団体と比較すると良好であるが、これは市債発行の抑制に努めてきたことや、ふるさと寄附金等の臨時的な収入を財政調整基金へ積立したことによる。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今後は、市債発行の抑制を図りつつも、地方創生の取組や将来への投資を行っていく。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20337</xdr:rowOff>
    </xdr:from>
    <xdr:ext cx="762000" cy="259045"/>
    <xdr:sp macro="" textlink="">
      <xdr:nvSpPr>
        <xdr:cNvPr id="440" name="将来負担の状況平均値テキスト"/>
        <xdr:cNvSpPr txBox="1"/>
      </xdr:nvSpPr>
      <xdr:spPr>
        <a:xfrm>
          <a:off x="17106900" y="242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1" name="フローチャート: 判断 440"/>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2" name="フローチャート: 判断 441"/>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3" name="テキスト ボックス 442"/>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113411</xdr:rowOff>
    </xdr:from>
    <xdr:to>
      <xdr:col>73</xdr:col>
      <xdr:colOff>44450</xdr:colOff>
      <xdr:row>15</xdr:row>
      <xdr:rowOff>43561</xdr:rowOff>
    </xdr:to>
    <xdr:sp macro="" textlink="">
      <xdr:nvSpPr>
        <xdr:cNvPr id="444" name="フローチャート: 判断 443"/>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5" name="テキスト ボックス 444"/>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29760</xdr:rowOff>
    </xdr:from>
    <xdr:to>
      <xdr:col>68</xdr:col>
      <xdr:colOff>203200</xdr:colOff>
      <xdr:row>14</xdr:row>
      <xdr:rowOff>131360</xdr:rowOff>
    </xdr:to>
    <xdr:sp macro="" textlink="">
      <xdr:nvSpPr>
        <xdr:cNvPr id="446" name="フローチャート: 判断 445"/>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47" name="テキスト ボックス 446"/>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180,304
178,300
225.78
78,968,400
74,998,425
3,266,783
38,401,990
58,821,995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行財政改革で取り組んでいる定員の適正化により職員数の削減を図ってきたが、高止まりとなっている。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依然として類似団体平均、全国平均、県平均を上回っていることから、引き続き、事務の効率化を図りながら適正な定員管理を進め、人件費の削減に努める。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99786</xdr:rowOff>
    </xdr:from>
    <xdr:to>
      <xdr:col>24</xdr:col>
      <xdr:colOff>25400</xdr:colOff>
      <xdr:row>40</xdr:row>
      <xdr:rowOff>110672</xdr:rowOff>
    </xdr:to>
    <xdr:cxnSp macro="">
      <xdr:nvCxnSpPr>
        <xdr:cNvPr id="63" name="直線コネクタ 62"/>
        <xdr:cNvCxnSpPr/>
      </xdr:nvCxnSpPr>
      <xdr:spPr>
        <a:xfrm flipV="1">
          <a:off x="4826000" y="5586186"/>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82749</xdr:rowOff>
    </xdr:from>
    <xdr:ext cx="762000" cy="259045"/>
    <xdr:sp macro="" textlink="">
      <xdr:nvSpPr>
        <xdr:cNvPr id="64" name="人件費最小値テキスト"/>
        <xdr:cNvSpPr txBox="1"/>
      </xdr:nvSpPr>
      <xdr:spPr>
        <a:xfrm>
          <a:off x="4914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110672</xdr:rowOff>
    </xdr:from>
    <xdr:to>
      <xdr:col>24</xdr:col>
      <xdr:colOff>114300</xdr:colOff>
      <xdr:row>40</xdr:row>
      <xdr:rowOff>110672</xdr:rowOff>
    </xdr:to>
    <xdr:cxnSp macro="">
      <xdr:nvCxnSpPr>
        <xdr:cNvPr id="65" name="直線コネクタ 64"/>
        <xdr:cNvCxnSpPr/>
      </xdr:nvCxnSpPr>
      <xdr:spPr>
        <a:xfrm>
          <a:off x="4737100" y="696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14713</xdr:rowOff>
    </xdr:from>
    <xdr:ext cx="762000" cy="259045"/>
    <xdr:sp macro="" textlink="">
      <xdr:nvSpPr>
        <xdr:cNvPr id="66" name="人件費最大値テキスト"/>
        <xdr:cNvSpPr txBox="1"/>
      </xdr:nvSpPr>
      <xdr:spPr>
        <a:xfrm>
          <a:off x="4914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99786</xdr:rowOff>
    </xdr:from>
    <xdr:to>
      <xdr:col>24</xdr:col>
      <xdr:colOff>114300</xdr:colOff>
      <xdr:row>32</xdr:row>
      <xdr:rowOff>99786</xdr:rowOff>
    </xdr:to>
    <xdr:cxnSp macro="">
      <xdr:nvCxnSpPr>
        <xdr:cNvPr id="67" name="直線コネクタ 66"/>
        <xdr:cNvCxnSpPr/>
      </xdr:nvCxnSpPr>
      <xdr:spPr>
        <a:xfrm>
          <a:off x="4737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110672</xdr:rowOff>
    </xdr:from>
    <xdr:to>
      <xdr:col>24</xdr:col>
      <xdr:colOff>25400</xdr:colOff>
      <xdr:row>41</xdr:row>
      <xdr:rowOff>26307</xdr:rowOff>
    </xdr:to>
    <xdr:cxnSp macro="">
      <xdr:nvCxnSpPr>
        <xdr:cNvPr id="68" name="直線コネクタ 67"/>
        <xdr:cNvCxnSpPr/>
      </xdr:nvCxnSpPr>
      <xdr:spPr>
        <a:xfrm flipV="1">
          <a:off x="3987800" y="69686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32855</xdr:rowOff>
    </xdr:from>
    <xdr:ext cx="762000" cy="259045"/>
    <xdr:sp macro="" textlink="">
      <xdr:nvSpPr>
        <xdr:cNvPr id="69" name="人件費平均値テキスト"/>
        <xdr:cNvSpPr txBox="1"/>
      </xdr:nvSpPr>
      <xdr:spPr>
        <a:xfrm>
          <a:off x="4914900" y="603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99785</xdr:rowOff>
    </xdr:from>
    <xdr:to>
      <xdr:col>19</xdr:col>
      <xdr:colOff>187325</xdr:colOff>
      <xdr:row>41</xdr:row>
      <xdr:rowOff>26307</xdr:rowOff>
    </xdr:to>
    <xdr:cxnSp macro="">
      <xdr:nvCxnSpPr>
        <xdr:cNvPr id="71" name="直線コネクタ 70"/>
        <xdr:cNvCxnSpPr/>
      </xdr:nvCxnSpPr>
      <xdr:spPr>
        <a:xfrm>
          <a:off x="3098800" y="6957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16328</xdr:rowOff>
    </xdr:from>
    <xdr:to>
      <xdr:col>20</xdr:col>
      <xdr:colOff>38100</xdr:colOff>
      <xdr:row>36</xdr:row>
      <xdr:rowOff>117928</xdr:rowOff>
    </xdr:to>
    <xdr:sp macro="" textlink="">
      <xdr:nvSpPr>
        <xdr:cNvPr id="72" name="フローチャート: 判断 71"/>
        <xdr:cNvSpPr/>
      </xdr:nvSpPr>
      <xdr:spPr>
        <a:xfrm>
          <a:off x="3937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128105</xdr:rowOff>
    </xdr:from>
    <xdr:ext cx="736600" cy="259045"/>
    <xdr:sp macro="" textlink="">
      <xdr:nvSpPr>
        <xdr:cNvPr id="73" name="テキスト ボックス 72"/>
        <xdr:cNvSpPr txBox="1"/>
      </xdr:nvSpPr>
      <xdr:spPr>
        <a:xfrm>
          <a:off x="3606800" y="595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99785</xdr:rowOff>
    </xdr:from>
    <xdr:to>
      <xdr:col>15</xdr:col>
      <xdr:colOff>98425</xdr:colOff>
      <xdr:row>40</xdr:row>
      <xdr:rowOff>99785</xdr:rowOff>
    </xdr:to>
    <xdr:cxnSp macro="">
      <xdr:nvCxnSpPr>
        <xdr:cNvPr id="74" name="直線コネクタ 73"/>
        <xdr:cNvCxnSpPr/>
      </xdr:nvCxnSpPr>
      <xdr:spPr>
        <a:xfrm>
          <a:off x="2209800" y="69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48986</xdr:rowOff>
    </xdr:from>
    <xdr:to>
      <xdr:col>15</xdr:col>
      <xdr:colOff>149225</xdr:colOff>
      <xdr:row>36</xdr:row>
      <xdr:rowOff>150586</xdr:rowOff>
    </xdr:to>
    <xdr:sp macro="" textlink="">
      <xdr:nvSpPr>
        <xdr:cNvPr id="75" name="フローチャート: 判断 74"/>
        <xdr:cNvSpPr/>
      </xdr:nvSpPr>
      <xdr:spPr>
        <a:xfrm>
          <a:off x="3048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160763</xdr:rowOff>
    </xdr:from>
    <xdr:ext cx="762000" cy="259045"/>
    <xdr:sp macro="" textlink="">
      <xdr:nvSpPr>
        <xdr:cNvPr id="76" name="テキスト ボックス 75"/>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99785</xdr:rowOff>
    </xdr:from>
    <xdr:to>
      <xdr:col>11</xdr:col>
      <xdr:colOff>9525</xdr:colOff>
      <xdr:row>40</xdr:row>
      <xdr:rowOff>132443</xdr:rowOff>
    </xdr:to>
    <xdr:cxnSp macro="">
      <xdr:nvCxnSpPr>
        <xdr:cNvPr id="77" name="直線コネクタ 76"/>
        <xdr:cNvCxnSpPr/>
      </xdr:nvCxnSpPr>
      <xdr:spPr>
        <a:xfrm flipV="1">
          <a:off x="1320800" y="6957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100693</xdr:rowOff>
    </xdr:from>
    <xdr:to>
      <xdr:col>11</xdr:col>
      <xdr:colOff>60325</xdr:colOff>
      <xdr:row>36</xdr:row>
      <xdr:rowOff>30843</xdr:rowOff>
    </xdr:to>
    <xdr:sp macro="" textlink="">
      <xdr:nvSpPr>
        <xdr:cNvPr id="78" name="フローチャート: 判断 77"/>
        <xdr:cNvSpPr/>
      </xdr:nvSpPr>
      <xdr:spPr>
        <a:xfrm>
          <a:off x="2159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79" name="テキスト ボックス 78"/>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80" name="フローチャート: 判断 79"/>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1" name="テキスト ボックス 80"/>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59872</xdr:rowOff>
    </xdr:from>
    <xdr:to>
      <xdr:col>24</xdr:col>
      <xdr:colOff>76200</xdr:colOff>
      <xdr:row>40</xdr:row>
      <xdr:rowOff>161472</xdr:rowOff>
    </xdr:to>
    <xdr:sp macro="" textlink="">
      <xdr:nvSpPr>
        <xdr:cNvPr id="87" name="楕円 86"/>
        <xdr:cNvSpPr/>
      </xdr:nvSpPr>
      <xdr:spPr>
        <a:xfrm>
          <a:off x="47752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139899</xdr:rowOff>
    </xdr:from>
    <xdr:ext cx="762000" cy="259045"/>
    <xdr:sp macro="" textlink="">
      <xdr:nvSpPr>
        <xdr:cNvPr id="88" name="人件費該当値テキスト"/>
        <xdr:cNvSpPr txBox="1"/>
      </xdr:nvSpPr>
      <xdr:spPr>
        <a:xfrm>
          <a:off x="4914900" y="682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146957</xdr:rowOff>
    </xdr:from>
    <xdr:to>
      <xdr:col>20</xdr:col>
      <xdr:colOff>38100</xdr:colOff>
      <xdr:row>41</xdr:row>
      <xdr:rowOff>77107</xdr:rowOff>
    </xdr:to>
    <xdr:sp macro="" textlink="">
      <xdr:nvSpPr>
        <xdr:cNvPr id="89" name="楕円 88"/>
        <xdr:cNvSpPr/>
      </xdr:nvSpPr>
      <xdr:spPr>
        <a:xfrm>
          <a:off x="3937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61884</xdr:rowOff>
    </xdr:from>
    <xdr:ext cx="736600" cy="259045"/>
    <xdr:sp macro="" textlink="">
      <xdr:nvSpPr>
        <xdr:cNvPr id="90" name="テキスト ボックス 89"/>
        <xdr:cNvSpPr txBox="1"/>
      </xdr:nvSpPr>
      <xdr:spPr>
        <a:xfrm>
          <a:off x="3606800" y="709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48985</xdr:rowOff>
    </xdr:from>
    <xdr:to>
      <xdr:col>15</xdr:col>
      <xdr:colOff>149225</xdr:colOff>
      <xdr:row>40</xdr:row>
      <xdr:rowOff>150585</xdr:rowOff>
    </xdr:to>
    <xdr:sp macro="" textlink="">
      <xdr:nvSpPr>
        <xdr:cNvPr id="91" name="楕円 90"/>
        <xdr:cNvSpPr/>
      </xdr:nvSpPr>
      <xdr:spPr>
        <a:xfrm>
          <a:off x="3048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135362</xdr:rowOff>
    </xdr:from>
    <xdr:ext cx="762000" cy="259045"/>
    <xdr:sp macro="" textlink="">
      <xdr:nvSpPr>
        <xdr:cNvPr id="92" name="テキスト ボックス 91"/>
        <xdr:cNvSpPr txBox="1"/>
      </xdr:nvSpPr>
      <xdr:spPr>
        <a:xfrm>
          <a:off x="2717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48985</xdr:rowOff>
    </xdr:from>
    <xdr:to>
      <xdr:col>11</xdr:col>
      <xdr:colOff>60325</xdr:colOff>
      <xdr:row>40</xdr:row>
      <xdr:rowOff>150585</xdr:rowOff>
    </xdr:to>
    <xdr:sp macro="" textlink="">
      <xdr:nvSpPr>
        <xdr:cNvPr id="93" name="楕円 92"/>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135362</xdr:rowOff>
    </xdr:from>
    <xdr:ext cx="762000" cy="259045"/>
    <xdr:sp macro="" textlink="">
      <xdr:nvSpPr>
        <xdr:cNvPr id="94" name="テキスト ボックス 93"/>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81643</xdr:rowOff>
    </xdr:from>
    <xdr:to>
      <xdr:col>6</xdr:col>
      <xdr:colOff>171450</xdr:colOff>
      <xdr:row>41</xdr:row>
      <xdr:rowOff>11793</xdr:rowOff>
    </xdr:to>
    <xdr:sp macro="" textlink="">
      <xdr:nvSpPr>
        <xdr:cNvPr id="95" name="楕円 94"/>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168020</xdr:rowOff>
    </xdr:from>
    <xdr:ext cx="762000" cy="259045"/>
    <xdr:sp macro="" textlink="">
      <xdr:nvSpPr>
        <xdr:cNvPr id="96" name="テキスト ボックス 95"/>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や全国・県平均に比べて高い値で推移しており、委託料や需用費が特に高くなっている。本市の地形的な要因も含め、管理する公共施設が多く指定管理料や光熱水費等のランニングコスト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施設の統廃合を含め、事務事業の合理化、電力の契約見直しなどを進め、経費削減に努める。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20</xdr:row>
      <xdr:rowOff>45357</xdr:rowOff>
    </xdr:to>
    <xdr:cxnSp macro="">
      <xdr:nvCxnSpPr>
        <xdr:cNvPr id="131" name="直線コネクタ 130"/>
        <xdr:cNvCxnSpPr/>
      </xdr:nvCxnSpPr>
      <xdr:spPr>
        <a:xfrm>
          <a:off x="15671800" y="33763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19</xdr:row>
      <xdr:rowOff>118836</xdr:rowOff>
    </xdr:to>
    <xdr:cxnSp macro="">
      <xdr:nvCxnSpPr>
        <xdr:cNvPr id="134" name="直線コネクタ 133"/>
        <xdr:cNvCxnSpPr/>
      </xdr:nvCxnSpPr>
      <xdr:spPr>
        <a:xfrm>
          <a:off x="14782800" y="33110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6" name="テキスト ボックス 135"/>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53522</xdr:rowOff>
    </xdr:to>
    <xdr:cxnSp macro="">
      <xdr:nvCxnSpPr>
        <xdr:cNvPr id="137" name="直線コネクタ 136"/>
        <xdr:cNvCxnSpPr/>
      </xdr:nvCxnSpPr>
      <xdr:spPr>
        <a:xfrm>
          <a:off x="13893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8" name="フローチャート: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9" name="テキスト ボックス 138"/>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86178</xdr:rowOff>
    </xdr:to>
    <xdr:cxnSp macro="">
      <xdr:nvCxnSpPr>
        <xdr:cNvPr id="140" name="直線コネクタ 139"/>
        <xdr:cNvCxnSpPr/>
      </xdr:nvCxnSpPr>
      <xdr:spPr>
        <a:xfrm flipV="1">
          <a:off x="13004800" y="3213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41" name="フローチャート: 判断 140"/>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147156</xdr:rowOff>
    </xdr:from>
    <xdr:ext cx="762000" cy="259045"/>
    <xdr:sp macro="" textlink="">
      <xdr:nvSpPr>
        <xdr:cNvPr id="142" name="テキスト ボックス 141"/>
        <xdr:cNvSpPr txBox="1"/>
      </xdr:nvSpPr>
      <xdr:spPr>
        <a:xfrm>
          <a:off x="13512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35379</xdr:rowOff>
    </xdr:from>
    <xdr:to>
      <xdr:col>65</xdr:col>
      <xdr:colOff>53975</xdr:colOff>
      <xdr:row>17</xdr:row>
      <xdr:rowOff>136979</xdr:rowOff>
    </xdr:to>
    <xdr:sp macro="" textlink="">
      <xdr:nvSpPr>
        <xdr:cNvPr id="143" name="フローチャート: 判断 142"/>
        <xdr:cNvSpPr/>
      </xdr:nvSpPr>
      <xdr:spPr>
        <a:xfrm>
          <a:off x="12954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147156</xdr:rowOff>
    </xdr:from>
    <xdr:ext cx="762000" cy="259045"/>
    <xdr:sp macro="" textlink="">
      <xdr:nvSpPr>
        <xdr:cNvPr id="144" name="テキスト ボックス 143"/>
        <xdr:cNvSpPr txBox="1"/>
      </xdr:nvSpPr>
      <xdr:spPr>
        <a:xfrm>
          <a:off x="12623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50" name="楕円 149"/>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138084</xdr:rowOff>
    </xdr:from>
    <xdr:ext cx="762000" cy="259045"/>
    <xdr:sp macro="" textlink="">
      <xdr:nvSpPr>
        <xdr:cNvPr id="151" name="物件費該当値テキスト"/>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52" name="楕円 151"/>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53" name="テキスト ボックス 152"/>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4" name="楕円 153"/>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5" name="テキスト ボックス 154"/>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6" name="楕円 155"/>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7" name="テキスト ボックス 156"/>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8" name="楕円 157"/>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9" name="テキスト ボックス 158"/>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障害者自立支援給付費や子ども・子育て支援新制度による施設型給付費の引き続きの増加傾向により、扶助費の割合が増加した。</a:t>
          </a:r>
        </a:p>
        <a:p>
          <a:r>
            <a:rPr kumimoji="1" lang="ja-JP" altLang="en-US" sz="1300">
              <a:latin typeface="ＭＳ Ｐゴシック" panose="020B0600070205080204" pitchFamily="50" charset="-128"/>
              <a:ea typeface="ＭＳ Ｐゴシック" panose="020B0600070205080204" pitchFamily="50" charset="-128"/>
            </a:rPr>
            <a:t>　類似団体平均、県平均とも前年度より増となっていることから、全国的な傾向と考えられるため、国・県等の施策や動向を注視し、適切な対応に努める。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7" name="直線コネクタ 186"/>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31750</xdr:rowOff>
    </xdr:to>
    <xdr:cxnSp macro="">
      <xdr:nvCxnSpPr>
        <xdr:cNvPr id="192" name="直線コネクタ 191"/>
        <xdr:cNvCxnSpPr/>
      </xdr:nvCxnSpPr>
      <xdr:spPr>
        <a:xfrm>
          <a:off x="3987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93"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4" name="フローチャート: 判断 193"/>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165100</xdr:rowOff>
    </xdr:to>
    <xdr:cxnSp macro="">
      <xdr:nvCxnSpPr>
        <xdr:cNvPr id="195" name="直線コネクタ 194"/>
        <xdr:cNvCxnSpPr/>
      </xdr:nvCxnSpPr>
      <xdr:spPr>
        <a:xfrm>
          <a:off x="3098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12700</xdr:rowOff>
    </xdr:to>
    <xdr:cxnSp macro="">
      <xdr:nvCxnSpPr>
        <xdr:cNvPr id="198" name="直線コネクタ 197"/>
        <xdr:cNvCxnSpPr/>
      </xdr:nvCxnSpPr>
      <xdr:spPr>
        <a:xfrm>
          <a:off x="2209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31750</xdr:rowOff>
    </xdr:to>
    <xdr:cxnSp macro="">
      <xdr:nvCxnSpPr>
        <xdr:cNvPr id="201" name="直線コネクタ 200"/>
        <xdr:cNvCxnSpPr/>
      </xdr:nvCxnSpPr>
      <xdr:spPr>
        <a:xfrm>
          <a:off x="1320800" y="932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11" name="楕円 210"/>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2"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6" name="テキスト ボックス 21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9" name="楕円 218"/>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20" name="テキスト ボックス 219"/>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類似団体などの平均と比較し、経常収支比率に占める割合は下回っている。</a:t>
          </a:r>
        </a:p>
        <a:p>
          <a:r>
            <a:rPr kumimoji="1" lang="ja-JP" altLang="en-US" sz="1300">
              <a:latin typeface="ＭＳ Ｐゴシック" panose="020B0600070205080204" pitchFamily="50" charset="-128"/>
              <a:ea typeface="ＭＳ Ｐゴシック" panose="020B0600070205080204" pitchFamily="50" charset="-128"/>
            </a:rPr>
            <a:t>　介護保険事業特別会計や後期高齢者医療事業特別会計への繰出金が増となったことなどにより、比率は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引き続き、特別会計における保険料の徴収強化、受益者負担の適正化を図るなど繰出金の削減に努める。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2" name="直線コネクタ 251"/>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5"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6" name="直線コネクタ 255"/>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41275</xdr:rowOff>
    </xdr:from>
    <xdr:to>
      <xdr:col>82</xdr:col>
      <xdr:colOff>107950</xdr:colOff>
      <xdr:row>56</xdr:row>
      <xdr:rowOff>112713</xdr:rowOff>
    </xdr:to>
    <xdr:cxnSp macro="">
      <xdr:nvCxnSpPr>
        <xdr:cNvPr id="257" name="直線コネクタ 256"/>
        <xdr:cNvCxnSpPr/>
      </xdr:nvCxnSpPr>
      <xdr:spPr>
        <a:xfrm>
          <a:off x="15671800" y="964247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119715</xdr:rowOff>
    </xdr:from>
    <xdr:ext cx="762000" cy="259045"/>
    <xdr:sp macro="" textlink="">
      <xdr:nvSpPr>
        <xdr:cNvPr id="258" name="その他平均値テキスト"/>
        <xdr:cNvSpPr txBox="1"/>
      </xdr:nvSpPr>
      <xdr:spPr>
        <a:xfrm>
          <a:off x="16598900" y="9720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9" name="フローチャート: 判断 258"/>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169863</xdr:rowOff>
    </xdr:from>
    <xdr:to>
      <xdr:col>78</xdr:col>
      <xdr:colOff>69850</xdr:colOff>
      <xdr:row>56</xdr:row>
      <xdr:rowOff>41275</xdr:rowOff>
    </xdr:to>
    <xdr:cxnSp macro="">
      <xdr:nvCxnSpPr>
        <xdr:cNvPr id="260" name="直線コネクタ 259"/>
        <xdr:cNvCxnSpPr/>
      </xdr:nvCxnSpPr>
      <xdr:spPr>
        <a:xfrm>
          <a:off x="14782800" y="95996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61" name="フローチャート: 判断 260"/>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148290</xdr:rowOff>
    </xdr:from>
    <xdr:ext cx="736600" cy="259045"/>
    <xdr:sp macro="" textlink="">
      <xdr:nvSpPr>
        <xdr:cNvPr id="262" name="テキスト ボックス 261"/>
        <xdr:cNvSpPr txBox="1"/>
      </xdr:nvSpPr>
      <xdr:spPr>
        <a:xfrm>
          <a:off x="15290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169863</xdr:rowOff>
    </xdr:from>
    <xdr:to>
      <xdr:col>73</xdr:col>
      <xdr:colOff>180975</xdr:colOff>
      <xdr:row>56</xdr:row>
      <xdr:rowOff>127000</xdr:rowOff>
    </xdr:to>
    <xdr:cxnSp macro="">
      <xdr:nvCxnSpPr>
        <xdr:cNvPr id="263" name="直線コネクタ 262"/>
        <xdr:cNvCxnSpPr/>
      </xdr:nvCxnSpPr>
      <xdr:spPr>
        <a:xfrm flipV="1">
          <a:off x="13893800" y="95996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4" name="フローチャート: 判断 263"/>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91140</xdr:rowOff>
    </xdr:from>
    <xdr:ext cx="762000" cy="259045"/>
    <xdr:sp macro="" textlink="">
      <xdr:nvSpPr>
        <xdr:cNvPr id="265" name="テキスト ボックス 264"/>
        <xdr:cNvSpPr txBox="1"/>
      </xdr:nvSpPr>
      <xdr:spPr>
        <a:xfrm>
          <a:off x="14401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141288</xdr:rowOff>
    </xdr:to>
    <xdr:cxnSp macro="">
      <xdr:nvCxnSpPr>
        <xdr:cNvPr id="266" name="直線コネクタ 265"/>
        <xdr:cNvCxnSpPr/>
      </xdr:nvCxnSpPr>
      <xdr:spPr>
        <a:xfrm flipV="1">
          <a:off x="13004800" y="97282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7" name="フローチャート: 判断 266"/>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8" name="テキスト ボックス 267"/>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104775</xdr:rowOff>
    </xdr:from>
    <xdr:to>
      <xdr:col>65</xdr:col>
      <xdr:colOff>53975</xdr:colOff>
      <xdr:row>60</xdr:row>
      <xdr:rowOff>34925</xdr:rowOff>
    </xdr:to>
    <xdr:sp macro="" textlink="">
      <xdr:nvSpPr>
        <xdr:cNvPr id="269" name="フローチャート: 判断 268"/>
        <xdr:cNvSpPr/>
      </xdr:nvSpPr>
      <xdr:spPr>
        <a:xfrm>
          <a:off x="12954000" y="1022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19702</xdr:rowOff>
    </xdr:from>
    <xdr:ext cx="762000" cy="259045"/>
    <xdr:sp macro="" textlink="">
      <xdr:nvSpPr>
        <xdr:cNvPr id="270" name="テキスト ボックス 269"/>
        <xdr:cNvSpPr txBox="1"/>
      </xdr:nvSpPr>
      <xdr:spPr>
        <a:xfrm>
          <a:off x="12623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61913</xdr:rowOff>
    </xdr:from>
    <xdr:to>
      <xdr:col>82</xdr:col>
      <xdr:colOff>158750</xdr:colOff>
      <xdr:row>56</xdr:row>
      <xdr:rowOff>163513</xdr:rowOff>
    </xdr:to>
    <xdr:sp macro="" textlink="">
      <xdr:nvSpPr>
        <xdr:cNvPr id="276" name="楕円 275"/>
        <xdr:cNvSpPr/>
      </xdr:nvSpPr>
      <xdr:spPr>
        <a:xfrm>
          <a:off x="164592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78440</xdr:rowOff>
    </xdr:from>
    <xdr:ext cx="762000" cy="259045"/>
    <xdr:sp macro="" textlink="">
      <xdr:nvSpPr>
        <xdr:cNvPr id="277" name="その他該当値テキスト"/>
        <xdr:cNvSpPr txBox="1"/>
      </xdr:nvSpPr>
      <xdr:spPr>
        <a:xfrm>
          <a:off x="16598900" y="950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161925</xdr:rowOff>
    </xdr:from>
    <xdr:to>
      <xdr:col>78</xdr:col>
      <xdr:colOff>120650</xdr:colOff>
      <xdr:row>56</xdr:row>
      <xdr:rowOff>92075</xdr:rowOff>
    </xdr:to>
    <xdr:sp macro="" textlink="">
      <xdr:nvSpPr>
        <xdr:cNvPr id="278" name="楕円 277"/>
        <xdr:cNvSpPr/>
      </xdr:nvSpPr>
      <xdr:spPr>
        <a:xfrm>
          <a:off x="15621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102252</xdr:rowOff>
    </xdr:from>
    <xdr:ext cx="736600" cy="259045"/>
    <xdr:sp macro="" textlink="">
      <xdr:nvSpPr>
        <xdr:cNvPr id="279" name="テキスト ボックス 278"/>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119063</xdr:rowOff>
    </xdr:from>
    <xdr:to>
      <xdr:col>74</xdr:col>
      <xdr:colOff>31750</xdr:colOff>
      <xdr:row>56</xdr:row>
      <xdr:rowOff>49213</xdr:rowOff>
    </xdr:to>
    <xdr:sp macro="" textlink="">
      <xdr:nvSpPr>
        <xdr:cNvPr id="280" name="楕円 279"/>
        <xdr:cNvSpPr/>
      </xdr:nvSpPr>
      <xdr:spPr>
        <a:xfrm>
          <a:off x="14732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59390</xdr:rowOff>
    </xdr:from>
    <xdr:ext cx="762000" cy="259045"/>
    <xdr:sp macro="" textlink="">
      <xdr:nvSpPr>
        <xdr:cNvPr id="281" name="テキスト ボックス 280"/>
        <xdr:cNvSpPr txBox="1"/>
      </xdr:nvSpPr>
      <xdr:spPr>
        <a:xfrm>
          <a:off x="14401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82" name="楕円 28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83" name="テキスト ボックス 282"/>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90488</xdr:rowOff>
    </xdr:from>
    <xdr:to>
      <xdr:col>65</xdr:col>
      <xdr:colOff>53975</xdr:colOff>
      <xdr:row>57</xdr:row>
      <xdr:rowOff>20638</xdr:rowOff>
    </xdr:to>
    <xdr:sp macro="" textlink="">
      <xdr:nvSpPr>
        <xdr:cNvPr id="284" name="楕円 283"/>
        <xdr:cNvSpPr/>
      </xdr:nvSpPr>
      <xdr:spPr>
        <a:xfrm>
          <a:off x="12954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30815</xdr:rowOff>
    </xdr:from>
    <xdr:ext cx="762000" cy="259045"/>
    <xdr:sp macro="" textlink="">
      <xdr:nvSpPr>
        <xdr:cNvPr id="285" name="テキスト ボックス 284"/>
        <xdr:cNvSpPr txBox="1"/>
      </xdr:nvSpPr>
      <xdr:spPr>
        <a:xfrm>
          <a:off x="12623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下水道事業会計への繰出金が減少となり、経常収支比率に占める割合は、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類似団体などの平均は下回っているが、引き続き、繰出金や補助金の精査、見直しに取り組み、削減に努める。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5" name="直線コネクタ 314"/>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6"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7" name="直線コネクタ 316"/>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8"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9" name="直線コネクタ 318"/>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80736</xdr:rowOff>
    </xdr:from>
    <xdr:to>
      <xdr:col>82</xdr:col>
      <xdr:colOff>107950</xdr:colOff>
      <xdr:row>33</xdr:row>
      <xdr:rowOff>102507</xdr:rowOff>
    </xdr:to>
    <xdr:cxnSp macro="">
      <xdr:nvCxnSpPr>
        <xdr:cNvPr id="320" name="直線コネクタ 319"/>
        <xdr:cNvCxnSpPr/>
      </xdr:nvCxnSpPr>
      <xdr:spPr>
        <a:xfrm flipV="1">
          <a:off x="15671800" y="5738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105427</xdr:rowOff>
    </xdr:from>
    <xdr:ext cx="762000" cy="259045"/>
    <xdr:sp macro="" textlink="">
      <xdr:nvSpPr>
        <xdr:cNvPr id="32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2" name="フローチャート: 判断 32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102507</xdr:rowOff>
    </xdr:from>
    <xdr:to>
      <xdr:col>78</xdr:col>
      <xdr:colOff>69850</xdr:colOff>
      <xdr:row>33</xdr:row>
      <xdr:rowOff>124278</xdr:rowOff>
    </xdr:to>
    <xdr:cxnSp macro="">
      <xdr:nvCxnSpPr>
        <xdr:cNvPr id="323" name="直線コネクタ 322"/>
        <xdr:cNvCxnSpPr/>
      </xdr:nvCxnSpPr>
      <xdr:spPr>
        <a:xfrm flipV="1">
          <a:off x="14782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4" name="フローチャート: 判断 323"/>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5" name="テキスト ボックス 324"/>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15422</xdr:rowOff>
    </xdr:from>
    <xdr:to>
      <xdr:col>73</xdr:col>
      <xdr:colOff>180975</xdr:colOff>
      <xdr:row>33</xdr:row>
      <xdr:rowOff>124278</xdr:rowOff>
    </xdr:to>
    <xdr:cxnSp macro="">
      <xdr:nvCxnSpPr>
        <xdr:cNvPr id="326" name="直線コネクタ 325"/>
        <xdr:cNvCxnSpPr/>
      </xdr:nvCxnSpPr>
      <xdr:spPr>
        <a:xfrm>
          <a:off x="13893800" y="567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7" name="フローチャート: 判断 32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8" name="テキスト ボックス 32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15422</xdr:rowOff>
    </xdr:from>
    <xdr:to>
      <xdr:col>69</xdr:col>
      <xdr:colOff>92075</xdr:colOff>
      <xdr:row>33</xdr:row>
      <xdr:rowOff>80736</xdr:rowOff>
    </xdr:to>
    <xdr:cxnSp macro="">
      <xdr:nvCxnSpPr>
        <xdr:cNvPr id="329" name="直線コネクタ 328"/>
        <xdr:cNvCxnSpPr/>
      </xdr:nvCxnSpPr>
      <xdr:spPr>
        <a:xfrm flipV="1">
          <a:off x="13004800" y="56732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30" name="フローチャート: 判断 32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31" name="テキスト ボックス 330"/>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125186</xdr:rowOff>
    </xdr:from>
    <xdr:to>
      <xdr:col>65</xdr:col>
      <xdr:colOff>53975</xdr:colOff>
      <xdr:row>33</xdr:row>
      <xdr:rowOff>55336</xdr:rowOff>
    </xdr:to>
    <xdr:sp macro="" textlink="">
      <xdr:nvSpPr>
        <xdr:cNvPr id="332" name="フローチャート: 判断 331"/>
        <xdr:cNvSpPr/>
      </xdr:nvSpPr>
      <xdr:spPr>
        <a:xfrm>
          <a:off x="12954000" y="561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65513</xdr:rowOff>
    </xdr:from>
    <xdr:ext cx="762000" cy="259045"/>
    <xdr:sp macro="" textlink="">
      <xdr:nvSpPr>
        <xdr:cNvPr id="333" name="テキスト ボックス 332"/>
        <xdr:cNvSpPr txBox="1"/>
      </xdr:nvSpPr>
      <xdr:spPr>
        <a:xfrm>
          <a:off x="12623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29936</xdr:rowOff>
    </xdr:from>
    <xdr:to>
      <xdr:col>82</xdr:col>
      <xdr:colOff>158750</xdr:colOff>
      <xdr:row>33</xdr:row>
      <xdr:rowOff>131536</xdr:rowOff>
    </xdr:to>
    <xdr:sp macro="" textlink="">
      <xdr:nvSpPr>
        <xdr:cNvPr id="339" name="楕円 338"/>
        <xdr:cNvSpPr/>
      </xdr:nvSpPr>
      <xdr:spPr>
        <a:xfrm>
          <a:off x="16459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46463</xdr:rowOff>
    </xdr:from>
    <xdr:ext cx="762000" cy="259045"/>
    <xdr:sp macro="" textlink="">
      <xdr:nvSpPr>
        <xdr:cNvPr id="340" name="補助費等該当値テキスト"/>
        <xdr:cNvSpPr txBox="1"/>
      </xdr:nvSpPr>
      <xdr:spPr>
        <a:xfrm>
          <a:off x="165989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51707</xdr:rowOff>
    </xdr:from>
    <xdr:to>
      <xdr:col>78</xdr:col>
      <xdr:colOff>120650</xdr:colOff>
      <xdr:row>33</xdr:row>
      <xdr:rowOff>153307</xdr:rowOff>
    </xdr:to>
    <xdr:sp macro="" textlink="">
      <xdr:nvSpPr>
        <xdr:cNvPr id="341" name="楕円 340"/>
        <xdr:cNvSpPr/>
      </xdr:nvSpPr>
      <xdr:spPr>
        <a:xfrm>
          <a:off x="15621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163484</xdr:rowOff>
    </xdr:from>
    <xdr:ext cx="736600" cy="259045"/>
    <xdr:sp macro="" textlink="">
      <xdr:nvSpPr>
        <xdr:cNvPr id="342" name="テキスト ボックス 341"/>
        <xdr:cNvSpPr txBox="1"/>
      </xdr:nvSpPr>
      <xdr:spPr>
        <a:xfrm>
          <a:off x="15290800" y="547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73478</xdr:rowOff>
    </xdr:from>
    <xdr:to>
      <xdr:col>74</xdr:col>
      <xdr:colOff>31750</xdr:colOff>
      <xdr:row>34</xdr:row>
      <xdr:rowOff>3628</xdr:rowOff>
    </xdr:to>
    <xdr:sp macro="" textlink="">
      <xdr:nvSpPr>
        <xdr:cNvPr id="343" name="楕円 342"/>
        <xdr:cNvSpPr/>
      </xdr:nvSpPr>
      <xdr:spPr>
        <a:xfrm>
          <a:off x="14732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13805</xdr:rowOff>
    </xdr:from>
    <xdr:ext cx="762000" cy="259045"/>
    <xdr:sp macro="" textlink="">
      <xdr:nvSpPr>
        <xdr:cNvPr id="344" name="テキスト ボックス 343"/>
        <xdr:cNvSpPr txBox="1"/>
      </xdr:nvSpPr>
      <xdr:spPr>
        <a:xfrm>
          <a:off x="14401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136072</xdr:rowOff>
    </xdr:from>
    <xdr:to>
      <xdr:col>69</xdr:col>
      <xdr:colOff>142875</xdr:colOff>
      <xdr:row>33</xdr:row>
      <xdr:rowOff>66222</xdr:rowOff>
    </xdr:to>
    <xdr:sp macro="" textlink="">
      <xdr:nvSpPr>
        <xdr:cNvPr id="345" name="楕円 344"/>
        <xdr:cNvSpPr/>
      </xdr:nvSpPr>
      <xdr:spPr>
        <a:xfrm>
          <a:off x="13843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76399</xdr:rowOff>
    </xdr:from>
    <xdr:ext cx="762000" cy="259045"/>
    <xdr:sp macro="" textlink="">
      <xdr:nvSpPr>
        <xdr:cNvPr id="346" name="テキスト ボックス 345"/>
        <xdr:cNvSpPr txBox="1"/>
      </xdr:nvSpPr>
      <xdr:spPr>
        <a:xfrm>
          <a:off x="13512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29936</xdr:rowOff>
    </xdr:from>
    <xdr:to>
      <xdr:col>65</xdr:col>
      <xdr:colOff>53975</xdr:colOff>
      <xdr:row>33</xdr:row>
      <xdr:rowOff>131536</xdr:rowOff>
    </xdr:to>
    <xdr:sp macro="" textlink="">
      <xdr:nvSpPr>
        <xdr:cNvPr id="347" name="楕円 346"/>
        <xdr:cNvSpPr/>
      </xdr:nvSpPr>
      <xdr:spPr>
        <a:xfrm>
          <a:off x="12954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116313</xdr:rowOff>
    </xdr:from>
    <xdr:ext cx="762000" cy="259045"/>
    <xdr:sp macro="" textlink="">
      <xdr:nvSpPr>
        <xdr:cNvPr id="348" name="テキスト ボックス 347"/>
        <xdr:cNvSpPr txBox="1"/>
      </xdr:nvSpPr>
      <xdr:spPr>
        <a:xfrm>
          <a:off x="12623800" y="57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これまでの市債発行抑制の取組により、全国平均、県平均をやや下回っているものの、東日本大震災からの復興に資する大型事業に伴う市債償還が開始されたことから、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今後も、引き続き市債発行の抑制に努める。</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6" name="直線コネクタ 375"/>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7"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8" name="直線コネクタ 377"/>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9"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80" name="直線コネクタ 379"/>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77470</xdr:rowOff>
    </xdr:to>
    <xdr:cxnSp macro="">
      <xdr:nvCxnSpPr>
        <xdr:cNvPr id="381" name="直線コネクタ 380"/>
        <xdr:cNvCxnSpPr/>
      </xdr:nvCxnSpPr>
      <xdr:spPr>
        <a:xfrm>
          <a:off x="3987800" y="13241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82"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3" name="フローチャート: 判断 382"/>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39370</xdr:rowOff>
    </xdr:to>
    <xdr:cxnSp macro="">
      <xdr:nvCxnSpPr>
        <xdr:cNvPr id="384" name="直線コネクタ 383"/>
        <xdr:cNvCxnSpPr/>
      </xdr:nvCxnSpPr>
      <xdr:spPr>
        <a:xfrm>
          <a:off x="3098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5" name="フローチャート: 判断 384"/>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6" name="テキスト ボックス 385"/>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8889</xdr:rowOff>
    </xdr:to>
    <xdr:cxnSp macro="">
      <xdr:nvCxnSpPr>
        <xdr:cNvPr id="387" name="直線コネクタ 386"/>
        <xdr:cNvCxnSpPr/>
      </xdr:nvCxnSpPr>
      <xdr:spPr>
        <a:xfrm flipV="1">
          <a:off x="2209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8" name="フローチャート: 判断 387"/>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9" name="テキスト ボックス 388"/>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138430</xdr:rowOff>
    </xdr:to>
    <xdr:cxnSp macro="">
      <xdr:nvCxnSpPr>
        <xdr:cNvPr id="390" name="直線コネクタ 389"/>
        <xdr:cNvCxnSpPr/>
      </xdr:nvCxnSpPr>
      <xdr:spPr>
        <a:xfrm flipV="1">
          <a:off x="1320800" y="132105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91" name="フローチャート: 判断 39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2" name="テキスト ボックス 391"/>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3" name="フローチャート: 判断 39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4" name="テキスト ボックス 39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400" name="楕円 399"/>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43197</xdr:rowOff>
    </xdr:from>
    <xdr:ext cx="762000" cy="259045"/>
    <xdr:sp macro="" textlink="">
      <xdr:nvSpPr>
        <xdr:cNvPr id="401" name="公債費該当値テキスト"/>
        <xdr:cNvSpPr txBox="1"/>
      </xdr:nvSpPr>
      <xdr:spPr>
        <a:xfrm>
          <a:off x="4914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402" name="楕円 401"/>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403" name="テキスト ボックス 40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404" name="楕円 403"/>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405" name="テキスト ボックス 404"/>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406" name="楕円 405"/>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407" name="テキスト ボックス 406"/>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408" name="楕円 407"/>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409" name="テキスト ボックス 40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類似団体平均と比較し、公債費以外の経費のうち、人件費及び物件費の経常収支比率に占める割合が多くなっているため、この指標は高い値で推移している。</a:t>
          </a:r>
        </a:p>
        <a:p>
          <a:r>
            <a:rPr kumimoji="1" lang="ja-JP" altLang="en-US" sz="1300">
              <a:latin typeface="ＭＳ Ｐゴシック" panose="020B0600070205080204" pitchFamily="50" charset="-128"/>
              <a:ea typeface="ＭＳ Ｐゴシック" panose="020B0600070205080204" pitchFamily="50" charset="-128"/>
            </a:rPr>
            <a:t>　人件費の抑制を図るとともに、施設の統廃合等によるコスト削減を図るなど、義務的経費の削減に努め、持続可能な財政運営を図る。</a:t>
          </a: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7" name="直線コネクタ 436"/>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8"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9" name="直線コネクタ 438"/>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40"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41" name="直線コネクタ 440"/>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78</xdr:row>
      <xdr:rowOff>111761</xdr:rowOff>
    </xdr:to>
    <xdr:cxnSp macro="">
      <xdr:nvCxnSpPr>
        <xdr:cNvPr id="442" name="直線コネクタ 441"/>
        <xdr:cNvCxnSpPr/>
      </xdr:nvCxnSpPr>
      <xdr:spPr>
        <a:xfrm>
          <a:off x="15671800" y="13462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4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4" name="フローチャート: 判断 44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88900</xdr:rowOff>
    </xdr:to>
    <xdr:cxnSp macro="">
      <xdr:nvCxnSpPr>
        <xdr:cNvPr id="445" name="直線コネクタ 444"/>
        <xdr:cNvCxnSpPr/>
      </xdr:nvCxnSpPr>
      <xdr:spPr>
        <a:xfrm>
          <a:off x="14782800" y="132943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6" name="フローチャート: 判断 445"/>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7" name="テキスト ボックス 446"/>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92711</xdr:rowOff>
    </xdr:to>
    <xdr:cxnSp macro="">
      <xdr:nvCxnSpPr>
        <xdr:cNvPr id="448" name="直線コネクタ 447"/>
        <xdr:cNvCxnSpPr/>
      </xdr:nvCxnSpPr>
      <xdr:spPr>
        <a:xfrm>
          <a:off x="13893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9" name="フローチャート: 判断 448"/>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0" name="テキスト ボックス 449"/>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62230</xdr:rowOff>
    </xdr:to>
    <xdr:cxnSp macro="">
      <xdr:nvCxnSpPr>
        <xdr:cNvPr id="451" name="直線コネクタ 450"/>
        <xdr:cNvCxnSpPr/>
      </xdr:nvCxnSpPr>
      <xdr:spPr>
        <a:xfrm flipV="1">
          <a:off x="13004800" y="13180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49530</xdr:rowOff>
    </xdr:from>
    <xdr:to>
      <xdr:col>69</xdr:col>
      <xdr:colOff>142875</xdr:colOff>
      <xdr:row>75</xdr:row>
      <xdr:rowOff>151130</xdr:rowOff>
    </xdr:to>
    <xdr:sp macro="" textlink="">
      <xdr:nvSpPr>
        <xdr:cNvPr id="452" name="フローチャート: 判断 451"/>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3" name="テキスト ボックス 452"/>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4" name="フローチャート: 判断 45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55" name="テキスト ボックス 45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61" name="楕円 460"/>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62"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63" name="楕円 462"/>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64" name="テキスト ボックス 463"/>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65" name="楕円 464"/>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66" name="テキスト ボックス 465"/>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67" name="楕円 466"/>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68" name="テキスト ボックス 467"/>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69" name="楕円 468"/>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70" name="テキスト ボックス 469"/>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84191</xdr:rowOff>
    </xdr:from>
    <xdr:to>
      <xdr:col>29</xdr:col>
      <xdr:colOff>127000</xdr:colOff>
      <xdr:row>14</xdr:row>
      <xdr:rowOff>125705</xdr:rowOff>
    </xdr:to>
    <xdr:cxnSp macro="">
      <xdr:nvCxnSpPr>
        <xdr:cNvPr id="48" name="直線コネクタ 47"/>
        <xdr:cNvCxnSpPr/>
      </xdr:nvCxnSpPr>
      <xdr:spPr bwMode="auto">
        <a:xfrm flipV="1">
          <a:off x="5003800" y="2532116"/>
          <a:ext cx="647700" cy="41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102669</xdr:rowOff>
    </xdr:from>
    <xdr:ext cx="762000" cy="259045"/>
    <xdr:sp macro="" textlink="">
      <xdr:nvSpPr>
        <xdr:cNvPr id="49" name="人口1人当たり決算額の推移平均値テキスト130"/>
        <xdr:cNvSpPr txBox="1"/>
      </xdr:nvSpPr>
      <xdr:spPr>
        <a:xfrm>
          <a:off x="5740400" y="2722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125705</xdr:rowOff>
    </xdr:from>
    <xdr:to>
      <xdr:col>26</xdr:col>
      <xdr:colOff>50800</xdr:colOff>
      <xdr:row>15</xdr:row>
      <xdr:rowOff>42906</xdr:rowOff>
    </xdr:to>
    <xdr:cxnSp macro="">
      <xdr:nvCxnSpPr>
        <xdr:cNvPr id="51" name="直線コネクタ 50"/>
        <xdr:cNvCxnSpPr/>
      </xdr:nvCxnSpPr>
      <xdr:spPr bwMode="auto">
        <a:xfrm flipV="1">
          <a:off x="4305300" y="2573630"/>
          <a:ext cx="698500" cy="8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58869</xdr:rowOff>
    </xdr:from>
    <xdr:ext cx="736600" cy="259045"/>
    <xdr:sp macro="" textlink="">
      <xdr:nvSpPr>
        <xdr:cNvPr id="53" name="テキスト ボックス 52"/>
        <xdr:cNvSpPr txBox="1"/>
      </xdr:nvSpPr>
      <xdr:spPr>
        <a:xfrm>
          <a:off x="4622800" y="28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42906</xdr:rowOff>
    </xdr:from>
    <xdr:to>
      <xdr:col>22</xdr:col>
      <xdr:colOff>114300</xdr:colOff>
      <xdr:row>15</xdr:row>
      <xdr:rowOff>57673</xdr:rowOff>
    </xdr:to>
    <xdr:cxnSp macro="">
      <xdr:nvCxnSpPr>
        <xdr:cNvPr id="54" name="直線コネクタ 53"/>
        <xdr:cNvCxnSpPr/>
      </xdr:nvCxnSpPr>
      <xdr:spPr bwMode="auto">
        <a:xfrm flipV="1">
          <a:off x="3606800" y="2662281"/>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97136</xdr:rowOff>
    </xdr:from>
    <xdr:ext cx="762000" cy="259045"/>
    <xdr:sp macro="" textlink="">
      <xdr:nvSpPr>
        <xdr:cNvPr id="56" name="テキスト ボックス 55"/>
        <xdr:cNvSpPr txBox="1"/>
      </xdr:nvSpPr>
      <xdr:spPr>
        <a:xfrm>
          <a:off x="39243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57673</xdr:rowOff>
    </xdr:from>
    <xdr:to>
      <xdr:col>18</xdr:col>
      <xdr:colOff>177800</xdr:colOff>
      <xdr:row>15</xdr:row>
      <xdr:rowOff>142164</xdr:rowOff>
    </xdr:to>
    <xdr:cxnSp macro="">
      <xdr:nvCxnSpPr>
        <xdr:cNvPr id="57" name="直線コネクタ 56"/>
        <xdr:cNvCxnSpPr/>
      </xdr:nvCxnSpPr>
      <xdr:spPr bwMode="auto">
        <a:xfrm flipV="1">
          <a:off x="2908300" y="2677048"/>
          <a:ext cx="698500" cy="8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79306</xdr:rowOff>
    </xdr:from>
    <xdr:ext cx="762000" cy="259045"/>
    <xdr:sp macro="" textlink="">
      <xdr:nvSpPr>
        <xdr:cNvPr id="59" name="テキスト ボックス 58"/>
        <xdr:cNvSpPr txBox="1"/>
      </xdr:nvSpPr>
      <xdr:spPr>
        <a:xfrm>
          <a:off x="32258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74036</xdr:rowOff>
    </xdr:from>
    <xdr:to>
      <xdr:col>15</xdr:col>
      <xdr:colOff>101600</xdr:colOff>
      <xdr:row>17</xdr:row>
      <xdr:rowOff>4186</xdr:rowOff>
    </xdr:to>
    <xdr:sp macro="" textlink="">
      <xdr:nvSpPr>
        <xdr:cNvPr id="60" name="フローチャート: 判断 59"/>
        <xdr:cNvSpPr/>
      </xdr:nvSpPr>
      <xdr:spPr bwMode="auto">
        <a:xfrm>
          <a:off x="2857500" y="2864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160413</xdr:rowOff>
    </xdr:from>
    <xdr:ext cx="762000" cy="259045"/>
    <xdr:sp macro="" textlink="">
      <xdr:nvSpPr>
        <xdr:cNvPr id="61" name="テキスト ボックス 60"/>
        <xdr:cNvSpPr txBox="1"/>
      </xdr:nvSpPr>
      <xdr:spPr>
        <a:xfrm>
          <a:off x="2527300" y="295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33391</xdr:rowOff>
    </xdr:from>
    <xdr:to>
      <xdr:col>29</xdr:col>
      <xdr:colOff>177800</xdr:colOff>
      <xdr:row>14</xdr:row>
      <xdr:rowOff>134991</xdr:rowOff>
    </xdr:to>
    <xdr:sp macro="" textlink="">
      <xdr:nvSpPr>
        <xdr:cNvPr id="67" name="楕円 66"/>
        <xdr:cNvSpPr/>
      </xdr:nvSpPr>
      <xdr:spPr bwMode="auto">
        <a:xfrm>
          <a:off x="5600700" y="248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49918</xdr:rowOff>
    </xdr:from>
    <xdr:ext cx="762000" cy="259045"/>
    <xdr:sp macro="" textlink="">
      <xdr:nvSpPr>
        <xdr:cNvPr id="68" name="人口1人当たり決算額の推移該当値テキスト130"/>
        <xdr:cNvSpPr txBox="1"/>
      </xdr:nvSpPr>
      <xdr:spPr>
        <a:xfrm>
          <a:off x="5740400" y="232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74905</xdr:rowOff>
    </xdr:from>
    <xdr:to>
      <xdr:col>26</xdr:col>
      <xdr:colOff>101600</xdr:colOff>
      <xdr:row>15</xdr:row>
      <xdr:rowOff>5055</xdr:rowOff>
    </xdr:to>
    <xdr:sp macro="" textlink="">
      <xdr:nvSpPr>
        <xdr:cNvPr id="69" name="楕円 68"/>
        <xdr:cNvSpPr/>
      </xdr:nvSpPr>
      <xdr:spPr bwMode="auto">
        <a:xfrm>
          <a:off x="4953000" y="252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15232</xdr:rowOff>
    </xdr:from>
    <xdr:ext cx="736600" cy="259045"/>
    <xdr:sp macro="" textlink="">
      <xdr:nvSpPr>
        <xdr:cNvPr id="70" name="テキスト ボックス 69"/>
        <xdr:cNvSpPr txBox="1"/>
      </xdr:nvSpPr>
      <xdr:spPr>
        <a:xfrm>
          <a:off x="4622800" y="2291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163556</xdr:rowOff>
    </xdr:from>
    <xdr:to>
      <xdr:col>22</xdr:col>
      <xdr:colOff>165100</xdr:colOff>
      <xdr:row>15</xdr:row>
      <xdr:rowOff>93706</xdr:rowOff>
    </xdr:to>
    <xdr:sp macro="" textlink="">
      <xdr:nvSpPr>
        <xdr:cNvPr id="71" name="楕円 70"/>
        <xdr:cNvSpPr/>
      </xdr:nvSpPr>
      <xdr:spPr bwMode="auto">
        <a:xfrm>
          <a:off x="4254500" y="261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103883</xdr:rowOff>
    </xdr:from>
    <xdr:ext cx="762000" cy="259045"/>
    <xdr:sp macro="" textlink="">
      <xdr:nvSpPr>
        <xdr:cNvPr id="72" name="テキスト ボックス 71"/>
        <xdr:cNvSpPr txBox="1"/>
      </xdr:nvSpPr>
      <xdr:spPr>
        <a:xfrm>
          <a:off x="3924300" y="238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6873</xdr:rowOff>
    </xdr:from>
    <xdr:to>
      <xdr:col>19</xdr:col>
      <xdr:colOff>38100</xdr:colOff>
      <xdr:row>15</xdr:row>
      <xdr:rowOff>108473</xdr:rowOff>
    </xdr:to>
    <xdr:sp macro="" textlink="">
      <xdr:nvSpPr>
        <xdr:cNvPr id="73" name="楕円 72"/>
        <xdr:cNvSpPr/>
      </xdr:nvSpPr>
      <xdr:spPr bwMode="auto">
        <a:xfrm>
          <a:off x="3556000" y="262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118650</xdr:rowOff>
    </xdr:from>
    <xdr:ext cx="762000" cy="259045"/>
    <xdr:sp macro="" textlink="">
      <xdr:nvSpPr>
        <xdr:cNvPr id="74" name="テキスト ボックス 73"/>
        <xdr:cNvSpPr txBox="1"/>
      </xdr:nvSpPr>
      <xdr:spPr>
        <a:xfrm>
          <a:off x="3225800" y="239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91364</xdr:rowOff>
    </xdr:from>
    <xdr:to>
      <xdr:col>15</xdr:col>
      <xdr:colOff>101600</xdr:colOff>
      <xdr:row>16</xdr:row>
      <xdr:rowOff>21514</xdr:rowOff>
    </xdr:to>
    <xdr:sp macro="" textlink="">
      <xdr:nvSpPr>
        <xdr:cNvPr id="75" name="楕円 74"/>
        <xdr:cNvSpPr/>
      </xdr:nvSpPr>
      <xdr:spPr bwMode="auto">
        <a:xfrm>
          <a:off x="2857500" y="271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31691</xdr:rowOff>
    </xdr:from>
    <xdr:ext cx="762000" cy="259045"/>
    <xdr:sp macro="" textlink="">
      <xdr:nvSpPr>
        <xdr:cNvPr id="76" name="テキスト ボックス 75"/>
        <xdr:cNvSpPr txBox="1"/>
      </xdr:nvSpPr>
      <xdr:spPr>
        <a:xfrm>
          <a:off x="2527300" y="247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82956</xdr:rowOff>
    </xdr:from>
    <xdr:to>
      <xdr:col>29</xdr:col>
      <xdr:colOff>127000</xdr:colOff>
      <xdr:row>37</xdr:row>
      <xdr:rowOff>129248</xdr:rowOff>
    </xdr:to>
    <xdr:cxnSp macro="">
      <xdr:nvCxnSpPr>
        <xdr:cNvPr id="109" name="直線コネクタ 108"/>
        <xdr:cNvCxnSpPr/>
      </xdr:nvCxnSpPr>
      <xdr:spPr bwMode="auto">
        <a:xfrm flipV="1">
          <a:off x="5003800" y="7207656"/>
          <a:ext cx="6477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16489</xdr:rowOff>
    </xdr:from>
    <xdr:ext cx="762000" cy="259045"/>
    <xdr:sp macro="" textlink="">
      <xdr:nvSpPr>
        <xdr:cNvPr id="110" name="人口1人当たり決算額の推移平均値テキスト445"/>
        <xdr:cNvSpPr txBox="1"/>
      </xdr:nvSpPr>
      <xdr:spPr>
        <a:xfrm>
          <a:off x="5740400" y="6626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129248</xdr:rowOff>
    </xdr:from>
    <xdr:to>
      <xdr:col>26</xdr:col>
      <xdr:colOff>50800</xdr:colOff>
      <xdr:row>37</xdr:row>
      <xdr:rowOff>174472</xdr:rowOff>
    </xdr:to>
    <xdr:cxnSp macro="">
      <xdr:nvCxnSpPr>
        <xdr:cNvPr id="112" name="直線コネクタ 111"/>
        <xdr:cNvCxnSpPr/>
      </xdr:nvCxnSpPr>
      <xdr:spPr bwMode="auto">
        <a:xfrm flipV="1">
          <a:off x="4305300" y="7253948"/>
          <a:ext cx="698500" cy="4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233849</xdr:rowOff>
    </xdr:from>
    <xdr:ext cx="736600" cy="259045"/>
    <xdr:sp macro="" textlink="">
      <xdr:nvSpPr>
        <xdr:cNvPr id="114" name="テキスト ボックス 113"/>
        <xdr:cNvSpPr txBox="1"/>
      </xdr:nvSpPr>
      <xdr:spPr>
        <a:xfrm>
          <a:off x="4622800" y="6501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125514</xdr:rowOff>
    </xdr:from>
    <xdr:to>
      <xdr:col>22</xdr:col>
      <xdr:colOff>114300</xdr:colOff>
      <xdr:row>37</xdr:row>
      <xdr:rowOff>174472</xdr:rowOff>
    </xdr:to>
    <xdr:cxnSp macro="">
      <xdr:nvCxnSpPr>
        <xdr:cNvPr id="115" name="直線コネクタ 114"/>
        <xdr:cNvCxnSpPr/>
      </xdr:nvCxnSpPr>
      <xdr:spPr bwMode="auto">
        <a:xfrm>
          <a:off x="3606800" y="7250214"/>
          <a:ext cx="698500" cy="48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222190</xdr:rowOff>
    </xdr:from>
    <xdr:ext cx="762000" cy="259045"/>
    <xdr:sp macro="" textlink="">
      <xdr:nvSpPr>
        <xdr:cNvPr id="117" name="テキスト ボックス 116"/>
        <xdr:cNvSpPr txBox="1"/>
      </xdr:nvSpPr>
      <xdr:spPr>
        <a:xfrm>
          <a:off x="3924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84519</xdr:rowOff>
    </xdr:from>
    <xdr:to>
      <xdr:col>18</xdr:col>
      <xdr:colOff>177800</xdr:colOff>
      <xdr:row>37</xdr:row>
      <xdr:rowOff>125514</xdr:rowOff>
    </xdr:to>
    <xdr:cxnSp macro="">
      <xdr:nvCxnSpPr>
        <xdr:cNvPr id="118" name="直線コネクタ 117"/>
        <xdr:cNvCxnSpPr/>
      </xdr:nvCxnSpPr>
      <xdr:spPr bwMode="auto">
        <a:xfrm>
          <a:off x="2908300" y="7209219"/>
          <a:ext cx="698500" cy="40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207827</xdr:rowOff>
    </xdr:from>
    <xdr:ext cx="762000" cy="259045"/>
    <xdr:sp macro="" textlink="">
      <xdr:nvSpPr>
        <xdr:cNvPr id="120" name="テキスト ボックス 119"/>
        <xdr:cNvSpPr txBox="1"/>
      </xdr:nvSpPr>
      <xdr:spPr>
        <a:xfrm>
          <a:off x="32258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52425</xdr:rowOff>
    </xdr:from>
    <xdr:to>
      <xdr:col>15</xdr:col>
      <xdr:colOff>101600</xdr:colOff>
      <xdr:row>36</xdr:row>
      <xdr:rowOff>154025</xdr:rowOff>
    </xdr:to>
    <xdr:sp macro="" textlink="">
      <xdr:nvSpPr>
        <xdr:cNvPr id="121" name="フローチャート: 判断 120"/>
        <xdr:cNvSpPr/>
      </xdr:nvSpPr>
      <xdr:spPr bwMode="auto">
        <a:xfrm>
          <a:off x="2857500" y="7005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164202</xdr:rowOff>
    </xdr:from>
    <xdr:ext cx="762000" cy="259045"/>
    <xdr:sp macro="" textlink="">
      <xdr:nvSpPr>
        <xdr:cNvPr id="122" name="テキスト ボックス 121"/>
        <xdr:cNvSpPr txBox="1"/>
      </xdr:nvSpPr>
      <xdr:spPr>
        <a:xfrm>
          <a:off x="2527300" y="677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32156</xdr:rowOff>
    </xdr:from>
    <xdr:to>
      <xdr:col>29</xdr:col>
      <xdr:colOff>177800</xdr:colOff>
      <xdr:row>37</xdr:row>
      <xdr:rowOff>133756</xdr:rowOff>
    </xdr:to>
    <xdr:sp macro="" textlink="">
      <xdr:nvSpPr>
        <xdr:cNvPr id="128" name="楕円 127"/>
        <xdr:cNvSpPr/>
      </xdr:nvSpPr>
      <xdr:spPr bwMode="auto">
        <a:xfrm>
          <a:off x="5600700" y="715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112183</xdr:rowOff>
    </xdr:from>
    <xdr:ext cx="762000" cy="259045"/>
    <xdr:sp macro="" textlink="">
      <xdr:nvSpPr>
        <xdr:cNvPr id="129" name="人口1人当たり決算額の推移該当値テキスト445"/>
        <xdr:cNvSpPr txBox="1"/>
      </xdr:nvSpPr>
      <xdr:spPr>
        <a:xfrm>
          <a:off x="5740400" y="706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78448</xdr:rowOff>
    </xdr:from>
    <xdr:to>
      <xdr:col>26</xdr:col>
      <xdr:colOff>101600</xdr:colOff>
      <xdr:row>37</xdr:row>
      <xdr:rowOff>180048</xdr:rowOff>
    </xdr:to>
    <xdr:sp macro="" textlink="">
      <xdr:nvSpPr>
        <xdr:cNvPr id="130" name="楕円 129"/>
        <xdr:cNvSpPr/>
      </xdr:nvSpPr>
      <xdr:spPr bwMode="auto">
        <a:xfrm>
          <a:off x="4953000" y="720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164825</xdr:rowOff>
    </xdr:from>
    <xdr:ext cx="736600" cy="259045"/>
    <xdr:sp macro="" textlink="">
      <xdr:nvSpPr>
        <xdr:cNvPr id="131" name="テキスト ボックス 130"/>
        <xdr:cNvSpPr txBox="1"/>
      </xdr:nvSpPr>
      <xdr:spPr>
        <a:xfrm>
          <a:off x="4622800" y="728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123672</xdr:rowOff>
    </xdr:from>
    <xdr:to>
      <xdr:col>22</xdr:col>
      <xdr:colOff>165100</xdr:colOff>
      <xdr:row>37</xdr:row>
      <xdr:rowOff>225272</xdr:rowOff>
    </xdr:to>
    <xdr:sp macro="" textlink="">
      <xdr:nvSpPr>
        <xdr:cNvPr id="132" name="楕円 131"/>
        <xdr:cNvSpPr/>
      </xdr:nvSpPr>
      <xdr:spPr bwMode="auto">
        <a:xfrm>
          <a:off x="4254500" y="724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210049</xdr:rowOff>
    </xdr:from>
    <xdr:ext cx="762000" cy="259045"/>
    <xdr:sp macro="" textlink="">
      <xdr:nvSpPr>
        <xdr:cNvPr id="133" name="テキスト ボックス 132"/>
        <xdr:cNvSpPr txBox="1"/>
      </xdr:nvSpPr>
      <xdr:spPr>
        <a:xfrm>
          <a:off x="3924300" y="73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74714</xdr:rowOff>
    </xdr:from>
    <xdr:to>
      <xdr:col>19</xdr:col>
      <xdr:colOff>38100</xdr:colOff>
      <xdr:row>37</xdr:row>
      <xdr:rowOff>176314</xdr:rowOff>
    </xdr:to>
    <xdr:sp macro="" textlink="">
      <xdr:nvSpPr>
        <xdr:cNvPr id="134" name="楕円 133"/>
        <xdr:cNvSpPr/>
      </xdr:nvSpPr>
      <xdr:spPr bwMode="auto">
        <a:xfrm>
          <a:off x="3556000" y="719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161091</xdr:rowOff>
    </xdr:from>
    <xdr:ext cx="762000" cy="259045"/>
    <xdr:sp macro="" textlink="">
      <xdr:nvSpPr>
        <xdr:cNvPr id="135" name="テキスト ボックス 134"/>
        <xdr:cNvSpPr txBox="1"/>
      </xdr:nvSpPr>
      <xdr:spPr>
        <a:xfrm>
          <a:off x="3225800" y="7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33719</xdr:rowOff>
    </xdr:from>
    <xdr:to>
      <xdr:col>15</xdr:col>
      <xdr:colOff>101600</xdr:colOff>
      <xdr:row>37</xdr:row>
      <xdr:rowOff>135319</xdr:rowOff>
    </xdr:to>
    <xdr:sp macro="" textlink="">
      <xdr:nvSpPr>
        <xdr:cNvPr id="136" name="楕円 135"/>
        <xdr:cNvSpPr/>
      </xdr:nvSpPr>
      <xdr:spPr bwMode="auto">
        <a:xfrm>
          <a:off x="2857500" y="715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120096</xdr:rowOff>
    </xdr:from>
    <xdr:ext cx="762000" cy="259045"/>
    <xdr:sp macro="" textlink="">
      <xdr:nvSpPr>
        <xdr:cNvPr id="137" name="テキスト ボックス 136"/>
        <xdr:cNvSpPr txBox="1"/>
      </xdr:nvSpPr>
      <xdr:spPr>
        <a:xfrm>
          <a:off x="2527300" y="724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180,304
178,300
225.78
78,968,400
74,998,425
3,266,783
38,401,990
58,821,995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102286</xdr:rowOff>
    </xdr:from>
    <xdr:to>
      <xdr:col>24</xdr:col>
      <xdr:colOff>63500</xdr:colOff>
      <xdr:row>32</xdr:row>
      <xdr:rowOff>113068</xdr:rowOff>
    </xdr:to>
    <xdr:cxnSp macro="">
      <xdr:nvCxnSpPr>
        <xdr:cNvPr id="61" name="直線コネクタ 60"/>
        <xdr:cNvCxnSpPr/>
      </xdr:nvCxnSpPr>
      <xdr:spPr>
        <a:xfrm>
          <a:off x="3797300" y="5588686"/>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78376</xdr:rowOff>
    </xdr:from>
    <xdr:ext cx="534377" cy="259045"/>
    <xdr:sp macro="" textlink="">
      <xdr:nvSpPr>
        <xdr:cNvPr id="62" name="人件費平均値テキスト"/>
        <xdr:cNvSpPr txBox="1"/>
      </xdr:nvSpPr>
      <xdr:spPr>
        <a:xfrm>
          <a:off x="4686300" y="590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102286</xdr:rowOff>
    </xdr:from>
    <xdr:to>
      <xdr:col>19</xdr:col>
      <xdr:colOff>177800</xdr:colOff>
      <xdr:row>33</xdr:row>
      <xdr:rowOff>41211</xdr:rowOff>
    </xdr:to>
    <xdr:cxnSp macro="">
      <xdr:nvCxnSpPr>
        <xdr:cNvPr id="64" name="直線コネクタ 63"/>
        <xdr:cNvCxnSpPr/>
      </xdr:nvCxnSpPr>
      <xdr:spPr>
        <a:xfrm flipV="1">
          <a:off x="2908300" y="5588686"/>
          <a:ext cx="889000" cy="1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32999</xdr:rowOff>
    </xdr:from>
    <xdr:ext cx="534377" cy="259045"/>
    <xdr:sp macro="" textlink="">
      <xdr:nvSpPr>
        <xdr:cNvPr id="66" name="テキスト ボックス 65"/>
        <xdr:cNvSpPr txBox="1"/>
      </xdr:nvSpPr>
      <xdr:spPr>
        <a:xfrm>
          <a:off x="3530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123165</xdr:rowOff>
    </xdr:from>
    <xdr:to>
      <xdr:col>15</xdr:col>
      <xdr:colOff>50800</xdr:colOff>
      <xdr:row>33</xdr:row>
      <xdr:rowOff>41211</xdr:rowOff>
    </xdr:to>
    <xdr:cxnSp macro="">
      <xdr:nvCxnSpPr>
        <xdr:cNvPr id="67" name="直線コネクタ 66"/>
        <xdr:cNvCxnSpPr/>
      </xdr:nvCxnSpPr>
      <xdr:spPr>
        <a:xfrm>
          <a:off x="2019300" y="5609565"/>
          <a:ext cx="889000" cy="8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43591</xdr:rowOff>
    </xdr:from>
    <xdr:ext cx="534377" cy="259045"/>
    <xdr:sp macro="" textlink="">
      <xdr:nvSpPr>
        <xdr:cNvPr id="69" name="テキスト ボックス 68"/>
        <xdr:cNvSpPr txBox="1"/>
      </xdr:nvSpPr>
      <xdr:spPr>
        <a:xfrm>
          <a:off x="2641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123165</xdr:rowOff>
    </xdr:from>
    <xdr:to>
      <xdr:col>10</xdr:col>
      <xdr:colOff>114300</xdr:colOff>
      <xdr:row>33</xdr:row>
      <xdr:rowOff>21361</xdr:rowOff>
    </xdr:to>
    <xdr:cxnSp macro="">
      <xdr:nvCxnSpPr>
        <xdr:cNvPr id="70" name="直線コネクタ 69"/>
        <xdr:cNvCxnSpPr/>
      </xdr:nvCxnSpPr>
      <xdr:spPr>
        <a:xfrm flipV="1">
          <a:off x="1130300" y="5609565"/>
          <a:ext cx="889000" cy="6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67784</xdr:rowOff>
    </xdr:from>
    <xdr:ext cx="534377" cy="259045"/>
    <xdr:sp macro="" textlink="">
      <xdr:nvSpPr>
        <xdr:cNvPr id="72" name="テキスト ボックス 71"/>
        <xdr:cNvSpPr txBox="1"/>
      </xdr:nvSpPr>
      <xdr:spPr>
        <a:xfrm>
          <a:off x="1752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169939</xdr:rowOff>
    </xdr:from>
    <xdr:to>
      <xdr:col>6</xdr:col>
      <xdr:colOff>38100</xdr:colOff>
      <xdr:row>34</xdr:row>
      <xdr:rowOff>100089</xdr:rowOff>
    </xdr:to>
    <xdr:sp macro="" textlink="">
      <xdr:nvSpPr>
        <xdr:cNvPr id="73" name="フローチャート: 判断 72"/>
        <xdr:cNvSpPr/>
      </xdr:nvSpPr>
      <xdr:spPr>
        <a:xfrm>
          <a:off x="1079500" y="58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91216</xdr:rowOff>
    </xdr:from>
    <xdr:ext cx="534377" cy="259045"/>
    <xdr:sp macro="" textlink="">
      <xdr:nvSpPr>
        <xdr:cNvPr id="74" name="テキスト ボックス 73"/>
        <xdr:cNvSpPr txBox="1"/>
      </xdr:nvSpPr>
      <xdr:spPr>
        <a:xfrm>
          <a:off x="863111" y="59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62268</xdr:rowOff>
    </xdr:from>
    <xdr:to>
      <xdr:col>24</xdr:col>
      <xdr:colOff>114300</xdr:colOff>
      <xdr:row>32</xdr:row>
      <xdr:rowOff>163868</xdr:rowOff>
    </xdr:to>
    <xdr:sp macro="" textlink="">
      <xdr:nvSpPr>
        <xdr:cNvPr id="80" name="楕円 79"/>
        <xdr:cNvSpPr/>
      </xdr:nvSpPr>
      <xdr:spPr>
        <a:xfrm>
          <a:off x="4584700" y="554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85145</xdr:rowOff>
    </xdr:from>
    <xdr:ext cx="534377" cy="259045"/>
    <xdr:sp macro="" textlink="">
      <xdr:nvSpPr>
        <xdr:cNvPr id="81" name="人件費該当値テキスト"/>
        <xdr:cNvSpPr txBox="1"/>
      </xdr:nvSpPr>
      <xdr:spPr>
        <a:xfrm>
          <a:off x="4686300" y="54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51486</xdr:rowOff>
    </xdr:from>
    <xdr:to>
      <xdr:col>20</xdr:col>
      <xdr:colOff>38100</xdr:colOff>
      <xdr:row>32</xdr:row>
      <xdr:rowOff>153086</xdr:rowOff>
    </xdr:to>
    <xdr:sp macro="" textlink="">
      <xdr:nvSpPr>
        <xdr:cNvPr id="82" name="楕円 81"/>
        <xdr:cNvSpPr/>
      </xdr:nvSpPr>
      <xdr:spPr>
        <a:xfrm>
          <a:off x="3746500" y="55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169613</xdr:rowOff>
    </xdr:from>
    <xdr:ext cx="534377" cy="259045"/>
    <xdr:sp macro="" textlink="">
      <xdr:nvSpPr>
        <xdr:cNvPr id="83" name="テキスト ボックス 82"/>
        <xdr:cNvSpPr txBox="1"/>
      </xdr:nvSpPr>
      <xdr:spPr>
        <a:xfrm>
          <a:off x="3530111" y="53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161861</xdr:rowOff>
    </xdr:from>
    <xdr:to>
      <xdr:col>15</xdr:col>
      <xdr:colOff>101600</xdr:colOff>
      <xdr:row>33</xdr:row>
      <xdr:rowOff>92011</xdr:rowOff>
    </xdr:to>
    <xdr:sp macro="" textlink="">
      <xdr:nvSpPr>
        <xdr:cNvPr id="84" name="楕円 83"/>
        <xdr:cNvSpPr/>
      </xdr:nvSpPr>
      <xdr:spPr>
        <a:xfrm>
          <a:off x="2857500" y="56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108538</xdr:rowOff>
    </xdr:from>
    <xdr:ext cx="534377" cy="259045"/>
    <xdr:sp macro="" textlink="">
      <xdr:nvSpPr>
        <xdr:cNvPr id="85" name="テキスト ボックス 84"/>
        <xdr:cNvSpPr txBox="1"/>
      </xdr:nvSpPr>
      <xdr:spPr>
        <a:xfrm>
          <a:off x="2641111" y="542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72365</xdr:rowOff>
    </xdr:from>
    <xdr:to>
      <xdr:col>10</xdr:col>
      <xdr:colOff>165100</xdr:colOff>
      <xdr:row>33</xdr:row>
      <xdr:rowOff>2515</xdr:rowOff>
    </xdr:to>
    <xdr:sp macro="" textlink="">
      <xdr:nvSpPr>
        <xdr:cNvPr id="86" name="楕円 85"/>
        <xdr:cNvSpPr/>
      </xdr:nvSpPr>
      <xdr:spPr>
        <a:xfrm>
          <a:off x="1968500" y="55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19042</xdr:rowOff>
    </xdr:from>
    <xdr:ext cx="534377" cy="259045"/>
    <xdr:sp macro="" textlink="">
      <xdr:nvSpPr>
        <xdr:cNvPr id="87" name="テキスト ボックス 86"/>
        <xdr:cNvSpPr txBox="1"/>
      </xdr:nvSpPr>
      <xdr:spPr>
        <a:xfrm>
          <a:off x="1752111" y="53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142011</xdr:rowOff>
    </xdr:from>
    <xdr:to>
      <xdr:col>6</xdr:col>
      <xdr:colOff>38100</xdr:colOff>
      <xdr:row>33</xdr:row>
      <xdr:rowOff>72161</xdr:rowOff>
    </xdr:to>
    <xdr:sp macro="" textlink="">
      <xdr:nvSpPr>
        <xdr:cNvPr id="88" name="楕円 87"/>
        <xdr:cNvSpPr/>
      </xdr:nvSpPr>
      <xdr:spPr>
        <a:xfrm>
          <a:off x="1079500" y="56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88688</xdr:rowOff>
    </xdr:from>
    <xdr:ext cx="534377" cy="259045"/>
    <xdr:sp macro="" textlink="">
      <xdr:nvSpPr>
        <xdr:cNvPr id="89" name="テキスト ボックス 88"/>
        <xdr:cNvSpPr txBox="1"/>
      </xdr:nvSpPr>
      <xdr:spPr>
        <a:xfrm>
          <a:off x="863111" y="54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155778</xdr:rowOff>
    </xdr:from>
    <xdr:to>
      <xdr:col>24</xdr:col>
      <xdr:colOff>63500</xdr:colOff>
      <xdr:row>51</xdr:row>
      <xdr:rowOff>158712</xdr:rowOff>
    </xdr:to>
    <xdr:cxnSp macro="">
      <xdr:nvCxnSpPr>
        <xdr:cNvPr id="119" name="直線コネクタ 118"/>
        <xdr:cNvCxnSpPr/>
      </xdr:nvCxnSpPr>
      <xdr:spPr>
        <a:xfrm>
          <a:off x="3797300" y="8899728"/>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6519</xdr:rowOff>
    </xdr:from>
    <xdr:ext cx="534377" cy="259045"/>
    <xdr:sp macro="" textlink="">
      <xdr:nvSpPr>
        <xdr:cNvPr id="120" name="物件費平均値テキスト"/>
        <xdr:cNvSpPr txBox="1"/>
      </xdr:nvSpPr>
      <xdr:spPr>
        <a:xfrm>
          <a:off x="4686300" y="926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155778</xdr:rowOff>
    </xdr:from>
    <xdr:to>
      <xdr:col>19</xdr:col>
      <xdr:colOff>177800</xdr:colOff>
      <xdr:row>52</xdr:row>
      <xdr:rowOff>61366</xdr:rowOff>
    </xdr:to>
    <xdr:cxnSp macro="">
      <xdr:nvCxnSpPr>
        <xdr:cNvPr id="122" name="直線コネクタ 121"/>
        <xdr:cNvCxnSpPr/>
      </xdr:nvCxnSpPr>
      <xdr:spPr>
        <a:xfrm flipV="1">
          <a:off x="2908300" y="8899728"/>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121276</xdr:rowOff>
    </xdr:from>
    <xdr:ext cx="534377" cy="259045"/>
    <xdr:sp macro="" textlink="">
      <xdr:nvSpPr>
        <xdr:cNvPr id="124" name="テキスト ボックス 123"/>
        <xdr:cNvSpPr txBox="1"/>
      </xdr:nvSpPr>
      <xdr:spPr>
        <a:xfrm>
          <a:off x="3530111" y="93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61366</xdr:rowOff>
    </xdr:from>
    <xdr:to>
      <xdr:col>15</xdr:col>
      <xdr:colOff>50800</xdr:colOff>
      <xdr:row>53</xdr:row>
      <xdr:rowOff>64605</xdr:rowOff>
    </xdr:to>
    <xdr:cxnSp macro="">
      <xdr:nvCxnSpPr>
        <xdr:cNvPr id="125" name="直線コネクタ 124"/>
        <xdr:cNvCxnSpPr/>
      </xdr:nvCxnSpPr>
      <xdr:spPr>
        <a:xfrm flipV="1">
          <a:off x="2019300" y="8976766"/>
          <a:ext cx="889000" cy="1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126458</xdr:rowOff>
    </xdr:from>
    <xdr:ext cx="534377" cy="259045"/>
    <xdr:sp macro="" textlink="">
      <xdr:nvSpPr>
        <xdr:cNvPr id="127" name="テキスト ボックス 126"/>
        <xdr:cNvSpPr txBox="1"/>
      </xdr:nvSpPr>
      <xdr:spPr>
        <a:xfrm>
          <a:off x="2641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64605</xdr:rowOff>
    </xdr:from>
    <xdr:to>
      <xdr:col>10</xdr:col>
      <xdr:colOff>114300</xdr:colOff>
      <xdr:row>54</xdr:row>
      <xdr:rowOff>127165</xdr:rowOff>
    </xdr:to>
    <xdr:cxnSp macro="">
      <xdr:nvCxnSpPr>
        <xdr:cNvPr id="128" name="直線コネクタ 127"/>
        <xdr:cNvCxnSpPr/>
      </xdr:nvCxnSpPr>
      <xdr:spPr>
        <a:xfrm flipV="1">
          <a:off x="1130300" y="9151455"/>
          <a:ext cx="889000" cy="2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149165</xdr:rowOff>
    </xdr:from>
    <xdr:ext cx="534377" cy="259045"/>
    <xdr:sp macro="" textlink="">
      <xdr:nvSpPr>
        <xdr:cNvPr id="130" name="テキスト ボックス 129"/>
        <xdr:cNvSpPr txBox="1"/>
      </xdr:nvSpPr>
      <xdr:spPr>
        <a:xfrm>
          <a:off x="1752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72822</xdr:rowOff>
    </xdr:from>
    <xdr:to>
      <xdr:col>6</xdr:col>
      <xdr:colOff>38100</xdr:colOff>
      <xdr:row>56</xdr:row>
      <xdr:rowOff>2972</xdr:rowOff>
    </xdr:to>
    <xdr:sp macro="" textlink="">
      <xdr:nvSpPr>
        <xdr:cNvPr id="131" name="フローチャート: 判断 130"/>
        <xdr:cNvSpPr/>
      </xdr:nvSpPr>
      <xdr:spPr>
        <a:xfrm>
          <a:off x="1079500" y="950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165549</xdr:rowOff>
    </xdr:from>
    <xdr:ext cx="534377" cy="259045"/>
    <xdr:sp macro="" textlink="">
      <xdr:nvSpPr>
        <xdr:cNvPr id="132" name="テキスト ボックス 131"/>
        <xdr:cNvSpPr txBox="1"/>
      </xdr:nvSpPr>
      <xdr:spPr>
        <a:xfrm>
          <a:off x="863111" y="959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107912</xdr:rowOff>
    </xdr:from>
    <xdr:to>
      <xdr:col>24</xdr:col>
      <xdr:colOff>114300</xdr:colOff>
      <xdr:row>52</xdr:row>
      <xdr:rowOff>38062</xdr:rowOff>
    </xdr:to>
    <xdr:sp macro="" textlink="">
      <xdr:nvSpPr>
        <xdr:cNvPr id="138" name="楕円 137"/>
        <xdr:cNvSpPr/>
      </xdr:nvSpPr>
      <xdr:spPr>
        <a:xfrm>
          <a:off x="4584700" y="88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60939</xdr:rowOff>
    </xdr:from>
    <xdr:ext cx="534377" cy="259045"/>
    <xdr:sp macro="" textlink="">
      <xdr:nvSpPr>
        <xdr:cNvPr id="139" name="物件費該当値テキスト"/>
        <xdr:cNvSpPr txBox="1"/>
      </xdr:nvSpPr>
      <xdr:spPr>
        <a:xfrm>
          <a:off x="4686300" y="880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104978</xdr:rowOff>
    </xdr:from>
    <xdr:to>
      <xdr:col>20</xdr:col>
      <xdr:colOff>38100</xdr:colOff>
      <xdr:row>52</xdr:row>
      <xdr:rowOff>35128</xdr:rowOff>
    </xdr:to>
    <xdr:sp macro="" textlink="">
      <xdr:nvSpPr>
        <xdr:cNvPr id="140" name="楕円 139"/>
        <xdr:cNvSpPr/>
      </xdr:nvSpPr>
      <xdr:spPr>
        <a:xfrm>
          <a:off x="3746500" y="88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51655</xdr:rowOff>
    </xdr:from>
    <xdr:ext cx="534377" cy="259045"/>
    <xdr:sp macro="" textlink="">
      <xdr:nvSpPr>
        <xdr:cNvPr id="141" name="テキスト ボックス 140"/>
        <xdr:cNvSpPr txBox="1"/>
      </xdr:nvSpPr>
      <xdr:spPr>
        <a:xfrm>
          <a:off x="3530111" y="862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10566</xdr:rowOff>
    </xdr:from>
    <xdr:to>
      <xdr:col>15</xdr:col>
      <xdr:colOff>101600</xdr:colOff>
      <xdr:row>52</xdr:row>
      <xdr:rowOff>112166</xdr:rowOff>
    </xdr:to>
    <xdr:sp macro="" textlink="">
      <xdr:nvSpPr>
        <xdr:cNvPr id="142" name="楕円 141"/>
        <xdr:cNvSpPr/>
      </xdr:nvSpPr>
      <xdr:spPr>
        <a:xfrm>
          <a:off x="2857500" y="89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128693</xdr:rowOff>
    </xdr:from>
    <xdr:ext cx="534377" cy="259045"/>
    <xdr:sp macro="" textlink="">
      <xdr:nvSpPr>
        <xdr:cNvPr id="143" name="テキスト ボックス 142"/>
        <xdr:cNvSpPr txBox="1"/>
      </xdr:nvSpPr>
      <xdr:spPr>
        <a:xfrm>
          <a:off x="2641111" y="87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13805</xdr:rowOff>
    </xdr:from>
    <xdr:to>
      <xdr:col>10</xdr:col>
      <xdr:colOff>165100</xdr:colOff>
      <xdr:row>53</xdr:row>
      <xdr:rowOff>115405</xdr:rowOff>
    </xdr:to>
    <xdr:sp macro="" textlink="">
      <xdr:nvSpPr>
        <xdr:cNvPr id="144" name="楕円 143"/>
        <xdr:cNvSpPr/>
      </xdr:nvSpPr>
      <xdr:spPr>
        <a:xfrm>
          <a:off x="1968500" y="91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131932</xdr:rowOff>
    </xdr:from>
    <xdr:ext cx="534377" cy="259045"/>
    <xdr:sp macro="" textlink="">
      <xdr:nvSpPr>
        <xdr:cNvPr id="145" name="テキスト ボックス 144"/>
        <xdr:cNvSpPr txBox="1"/>
      </xdr:nvSpPr>
      <xdr:spPr>
        <a:xfrm>
          <a:off x="1752111" y="88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76365</xdr:rowOff>
    </xdr:from>
    <xdr:to>
      <xdr:col>6</xdr:col>
      <xdr:colOff>38100</xdr:colOff>
      <xdr:row>55</xdr:row>
      <xdr:rowOff>6515</xdr:rowOff>
    </xdr:to>
    <xdr:sp macro="" textlink="">
      <xdr:nvSpPr>
        <xdr:cNvPr id="146" name="楕円 145"/>
        <xdr:cNvSpPr/>
      </xdr:nvSpPr>
      <xdr:spPr>
        <a:xfrm>
          <a:off x="1079500" y="93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23042</xdr:rowOff>
    </xdr:from>
    <xdr:ext cx="534377" cy="259045"/>
    <xdr:sp macro="" textlink="">
      <xdr:nvSpPr>
        <xdr:cNvPr id="147" name="テキスト ボックス 146"/>
        <xdr:cNvSpPr txBox="1"/>
      </xdr:nvSpPr>
      <xdr:spPr>
        <a:xfrm>
          <a:off x="863111" y="91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127127</xdr:rowOff>
    </xdr:from>
    <xdr:to>
      <xdr:col>24</xdr:col>
      <xdr:colOff>63500</xdr:colOff>
      <xdr:row>75</xdr:row>
      <xdr:rowOff>137871</xdr:rowOff>
    </xdr:to>
    <xdr:cxnSp macro="">
      <xdr:nvCxnSpPr>
        <xdr:cNvPr id="174" name="直線コネクタ 173"/>
        <xdr:cNvCxnSpPr/>
      </xdr:nvCxnSpPr>
      <xdr:spPr>
        <a:xfrm flipV="1">
          <a:off x="3797300" y="12985877"/>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143781</xdr:rowOff>
    </xdr:from>
    <xdr:ext cx="469744" cy="259045"/>
    <xdr:sp macro="" textlink="">
      <xdr:nvSpPr>
        <xdr:cNvPr id="175" name="維持補修費平均値テキスト"/>
        <xdr:cNvSpPr txBox="1"/>
      </xdr:nvSpPr>
      <xdr:spPr>
        <a:xfrm>
          <a:off x="4686300" y="12316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137871</xdr:rowOff>
    </xdr:from>
    <xdr:to>
      <xdr:col>19</xdr:col>
      <xdr:colOff>177800</xdr:colOff>
      <xdr:row>75</xdr:row>
      <xdr:rowOff>144958</xdr:rowOff>
    </xdr:to>
    <xdr:cxnSp macro="">
      <xdr:nvCxnSpPr>
        <xdr:cNvPr id="177" name="直線コネクタ 176"/>
        <xdr:cNvCxnSpPr/>
      </xdr:nvCxnSpPr>
      <xdr:spPr>
        <a:xfrm flipV="1">
          <a:off x="2908300" y="1299662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74210</xdr:rowOff>
    </xdr:from>
    <xdr:ext cx="469744" cy="259045"/>
    <xdr:sp macro="" textlink="">
      <xdr:nvSpPr>
        <xdr:cNvPr id="179" name="テキスト ボックス 178"/>
        <xdr:cNvSpPr txBox="1"/>
      </xdr:nvSpPr>
      <xdr:spPr>
        <a:xfrm>
          <a:off x="3562428" y="122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144958</xdr:rowOff>
    </xdr:from>
    <xdr:to>
      <xdr:col>15</xdr:col>
      <xdr:colOff>50800</xdr:colOff>
      <xdr:row>75</xdr:row>
      <xdr:rowOff>157759</xdr:rowOff>
    </xdr:to>
    <xdr:cxnSp macro="">
      <xdr:nvCxnSpPr>
        <xdr:cNvPr id="180" name="直線コネクタ 179"/>
        <xdr:cNvCxnSpPr/>
      </xdr:nvCxnSpPr>
      <xdr:spPr>
        <a:xfrm flipV="1">
          <a:off x="2019300" y="1300370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97299</xdr:rowOff>
    </xdr:from>
    <xdr:ext cx="469744" cy="259045"/>
    <xdr:sp macro="" textlink="">
      <xdr:nvSpPr>
        <xdr:cNvPr id="182" name="テキスト ボックス 181"/>
        <xdr:cNvSpPr txBox="1"/>
      </xdr:nvSpPr>
      <xdr:spPr>
        <a:xfrm>
          <a:off x="2673428" y="122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114554</xdr:rowOff>
    </xdr:from>
    <xdr:to>
      <xdr:col>10</xdr:col>
      <xdr:colOff>114300</xdr:colOff>
      <xdr:row>75</xdr:row>
      <xdr:rowOff>157759</xdr:rowOff>
    </xdr:to>
    <xdr:cxnSp macro="">
      <xdr:nvCxnSpPr>
        <xdr:cNvPr id="183" name="直線コネクタ 182"/>
        <xdr:cNvCxnSpPr/>
      </xdr:nvCxnSpPr>
      <xdr:spPr>
        <a:xfrm>
          <a:off x="1130300" y="12973304"/>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78842</xdr:rowOff>
    </xdr:from>
    <xdr:to>
      <xdr:col>10</xdr:col>
      <xdr:colOff>165100</xdr:colOff>
      <xdr:row>74</xdr:row>
      <xdr:rowOff>8992</xdr:rowOff>
    </xdr:to>
    <xdr:sp macro="" textlink="">
      <xdr:nvSpPr>
        <xdr:cNvPr id="184" name="フローチャート: 判断 183"/>
        <xdr:cNvSpPr/>
      </xdr:nvSpPr>
      <xdr:spPr>
        <a:xfrm>
          <a:off x="1968500" y="125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25519</xdr:rowOff>
    </xdr:from>
    <xdr:ext cx="469744" cy="259045"/>
    <xdr:sp macro="" textlink="">
      <xdr:nvSpPr>
        <xdr:cNvPr id="185" name="テキスト ボックス 184"/>
        <xdr:cNvSpPr txBox="1"/>
      </xdr:nvSpPr>
      <xdr:spPr>
        <a:xfrm>
          <a:off x="1784428" y="1236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27636</xdr:rowOff>
    </xdr:from>
    <xdr:to>
      <xdr:col>6</xdr:col>
      <xdr:colOff>38100</xdr:colOff>
      <xdr:row>74</xdr:row>
      <xdr:rowOff>129236</xdr:rowOff>
    </xdr:to>
    <xdr:sp macro="" textlink="">
      <xdr:nvSpPr>
        <xdr:cNvPr id="186" name="フローチャート: 判断 185"/>
        <xdr:cNvSpPr/>
      </xdr:nvSpPr>
      <xdr:spPr>
        <a:xfrm>
          <a:off x="1079500" y="1271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145763</xdr:rowOff>
    </xdr:from>
    <xdr:ext cx="469744" cy="259045"/>
    <xdr:sp macro="" textlink="">
      <xdr:nvSpPr>
        <xdr:cNvPr id="187" name="テキスト ボックス 186"/>
        <xdr:cNvSpPr txBox="1"/>
      </xdr:nvSpPr>
      <xdr:spPr>
        <a:xfrm>
          <a:off x="895428" y="1249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76327</xdr:rowOff>
    </xdr:from>
    <xdr:to>
      <xdr:col>24</xdr:col>
      <xdr:colOff>114300</xdr:colOff>
      <xdr:row>76</xdr:row>
      <xdr:rowOff>6477</xdr:rowOff>
    </xdr:to>
    <xdr:sp macro="" textlink="">
      <xdr:nvSpPr>
        <xdr:cNvPr id="193" name="楕円 192"/>
        <xdr:cNvSpPr/>
      </xdr:nvSpPr>
      <xdr:spPr>
        <a:xfrm>
          <a:off x="4584700" y="129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54754</xdr:rowOff>
    </xdr:from>
    <xdr:ext cx="469744" cy="259045"/>
    <xdr:sp macro="" textlink="">
      <xdr:nvSpPr>
        <xdr:cNvPr id="194" name="維持補修費該当値テキスト"/>
        <xdr:cNvSpPr txBox="1"/>
      </xdr:nvSpPr>
      <xdr:spPr>
        <a:xfrm>
          <a:off x="4686300" y="1291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87071</xdr:rowOff>
    </xdr:from>
    <xdr:to>
      <xdr:col>20</xdr:col>
      <xdr:colOff>38100</xdr:colOff>
      <xdr:row>76</xdr:row>
      <xdr:rowOff>17221</xdr:rowOff>
    </xdr:to>
    <xdr:sp macro="" textlink="">
      <xdr:nvSpPr>
        <xdr:cNvPr id="195" name="楕円 194"/>
        <xdr:cNvSpPr/>
      </xdr:nvSpPr>
      <xdr:spPr>
        <a:xfrm>
          <a:off x="3746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8348</xdr:rowOff>
    </xdr:from>
    <xdr:ext cx="469744" cy="259045"/>
    <xdr:sp macro="" textlink="">
      <xdr:nvSpPr>
        <xdr:cNvPr id="196" name="テキスト ボックス 195"/>
        <xdr:cNvSpPr txBox="1"/>
      </xdr:nvSpPr>
      <xdr:spPr>
        <a:xfrm>
          <a:off x="3562428" y="130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94158</xdr:rowOff>
    </xdr:from>
    <xdr:to>
      <xdr:col>15</xdr:col>
      <xdr:colOff>101600</xdr:colOff>
      <xdr:row>76</xdr:row>
      <xdr:rowOff>24309</xdr:rowOff>
    </xdr:to>
    <xdr:sp macro="" textlink="">
      <xdr:nvSpPr>
        <xdr:cNvPr id="197" name="楕円 196"/>
        <xdr:cNvSpPr/>
      </xdr:nvSpPr>
      <xdr:spPr>
        <a:xfrm>
          <a:off x="2857500" y="129529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15434</xdr:rowOff>
    </xdr:from>
    <xdr:ext cx="469744" cy="259045"/>
    <xdr:sp macro="" textlink="">
      <xdr:nvSpPr>
        <xdr:cNvPr id="198" name="テキスト ボックス 197"/>
        <xdr:cNvSpPr txBox="1"/>
      </xdr:nvSpPr>
      <xdr:spPr>
        <a:xfrm>
          <a:off x="2673428" y="1304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106959</xdr:rowOff>
    </xdr:from>
    <xdr:to>
      <xdr:col>10</xdr:col>
      <xdr:colOff>165100</xdr:colOff>
      <xdr:row>76</xdr:row>
      <xdr:rowOff>37109</xdr:rowOff>
    </xdr:to>
    <xdr:sp macro="" textlink="">
      <xdr:nvSpPr>
        <xdr:cNvPr id="199" name="楕円 198"/>
        <xdr:cNvSpPr/>
      </xdr:nvSpPr>
      <xdr:spPr>
        <a:xfrm>
          <a:off x="1968500" y="129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28236</xdr:rowOff>
    </xdr:from>
    <xdr:ext cx="469744" cy="259045"/>
    <xdr:sp macro="" textlink="">
      <xdr:nvSpPr>
        <xdr:cNvPr id="200" name="テキスト ボックス 199"/>
        <xdr:cNvSpPr txBox="1"/>
      </xdr:nvSpPr>
      <xdr:spPr>
        <a:xfrm>
          <a:off x="1784428" y="1305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63754</xdr:rowOff>
    </xdr:from>
    <xdr:to>
      <xdr:col>6</xdr:col>
      <xdr:colOff>38100</xdr:colOff>
      <xdr:row>75</xdr:row>
      <xdr:rowOff>165354</xdr:rowOff>
    </xdr:to>
    <xdr:sp macro="" textlink="">
      <xdr:nvSpPr>
        <xdr:cNvPr id="201" name="楕円 200"/>
        <xdr:cNvSpPr/>
      </xdr:nvSpPr>
      <xdr:spPr>
        <a:xfrm>
          <a:off x="1079500" y="129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156481</xdr:rowOff>
    </xdr:from>
    <xdr:ext cx="469744" cy="259045"/>
    <xdr:sp macro="" textlink="">
      <xdr:nvSpPr>
        <xdr:cNvPr id="202" name="テキスト ボックス 201"/>
        <xdr:cNvSpPr txBox="1"/>
      </xdr:nvSpPr>
      <xdr:spPr>
        <a:xfrm>
          <a:off x="895428" y="130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68872</xdr:rowOff>
    </xdr:from>
    <xdr:to>
      <xdr:col>24</xdr:col>
      <xdr:colOff>63500</xdr:colOff>
      <xdr:row>94</xdr:row>
      <xdr:rowOff>75578</xdr:rowOff>
    </xdr:to>
    <xdr:cxnSp macro="">
      <xdr:nvCxnSpPr>
        <xdr:cNvPr id="232" name="直線コネクタ 231"/>
        <xdr:cNvCxnSpPr/>
      </xdr:nvCxnSpPr>
      <xdr:spPr>
        <a:xfrm>
          <a:off x="3797300" y="16185172"/>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36237</xdr:rowOff>
    </xdr:from>
    <xdr:ext cx="534377" cy="259045"/>
    <xdr:sp macro="" textlink="">
      <xdr:nvSpPr>
        <xdr:cNvPr id="233" name="扶助費平均値テキスト"/>
        <xdr:cNvSpPr txBox="1"/>
      </xdr:nvSpPr>
      <xdr:spPr>
        <a:xfrm>
          <a:off x="4686300" y="16152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68872</xdr:rowOff>
    </xdr:from>
    <xdr:to>
      <xdr:col>19</xdr:col>
      <xdr:colOff>177800</xdr:colOff>
      <xdr:row>95</xdr:row>
      <xdr:rowOff>11761</xdr:rowOff>
    </xdr:to>
    <xdr:cxnSp macro="">
      <xdr:nvCxnSpPr>
        <xdr:cNvPr id="235" name="直線コネクタ 234"/>
        <xdr:cNvCxnSpPr/>
      </xdr:nvCxnSpPr>
      <xdr:spPr>
        <a:xfrm flipV="1">
          <a:off x="2908300" y="16185172"/>
          <a:ext cx="889000" cy="1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146880</xdr:rowOff>
    </xdr:from>
    <xdr:ext cx="534377" cy="259045"/>
    <xdr:sp macro="" textlink="">
      <xdr:nvSpPr>
        <xdr:cNvPr id="237" name="テキスト ボックス 236"/>
        <xdr:cNvSpPr txBox="1"/>
      </xdr:nvSpPr>
      <xdr:spPr>
        <a:xfrm>
          <a:off x="3530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11761</xdr:rowOff>
    </xdr:from>
    <xdr:to>
      <xdr:col>15</xdr:col>
      <xdr:colOff>50800</xdr:colOff>
      <xdr:row>96</xdr:row>
      <xdr:rowOff>13018</xdr:rowOff>
    </xdr:to>
    <xdr:cxnSp macro="">
      <xdr:nvCxnSpPr>
        <xdr:cNvPr id="238" name="直線コネクタ 237"/>
        <xdr:cNvCxnSpPr/>
      </xdr:nvCxnSpPr>
      <xdr:spPr>
        <a:xfrm flipV="1">
          <a:off x="2019300" y="16299511"/>
          <a:ext cx="889000" cy="1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55135</xdr:rowOff>
    </xdr:from>
    <xdr:ext cx="534377" cy="259045"/>
    <xdr:sp macro="" textlink="">
      <xdr:nvSpPr>
        <xdr:cNvPr id="240" name="テキスト ボックス 239"/>
        <xdr:cNvSpPr txBox="1"/>
      </xdr:nvSpPr>
      <xdr:spPr>
        <a:xfrm>
          <a:off x="2641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13018</xdr:rowOff>
    </xdr:from>
    <xdr:to>
      <xdr:col>10</xdr:col>
      <xdr:colOff>114300</xdr:colOff>
      <xdr:row>97</xdr:row>
      <xdr:rowOff>31648</xdr:rowOff>
    </xdr:to>
    <xdr:cxnSp macro="">
      <xdr:nvCxnSpPr>
        <xdr:cNvPr id="241" name="直線コネクタ 240"/>
        <xdr:cNvCxnSpPr/>
      </xdr:nvCxnSpPr>
      <xdr:spPr>
        <a:xfrm flipV="1">
          <a:off x="1130300" y="16472218"/>
          <a:ext cx="889000" cy="19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2" name="フローチャート: 判断 241"/>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136211</xdr:rowOff>
    </xdr:from>
    <xdr:ext cx="534377" cy="259045"/>
    <xdr:sp macro="" textlink="">
      <xdr:nvSpPr>
        <xdr:cNvPr id="243" name="テキスト ボックス 242"/>
        <xdr:cNvSpPr txBox="1"/>
      </xdr:nvSpPr>
      <xdr:spPr>
        <a:xfrm>
          <a:off x="1752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15481</xdr:rowOff>
    </xdr:from>
    <xdr:to>
      <xdr:col>6</xdr:col>
      <xdr:colOff>38100</xdr:colOff>
      <xdr:row>96</xdr:row>
      <xdr:rowOff>117081</xdr:rowOff>
    </xdr:to>
    <xdr:sp macro="" textlink="">
      <xdr:nvSpPr>
        <xdr:cNvPr id="244" name="フローチャート: 判断 243"/>
        <xdr:cNvSpPr/>
      </xdr:nvSpPr>
      <xdr:spPr>
        <a:xfrm>
          <a:off x="1079500" y="1647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133608</xdr:rowOff>
    </xdr:from>
    <xdr:ext cx="534377" cy="259045"/>
    <xdr:sp macro="" textlink="">
      <xdr:nvSpPr>
        <xdr:cNvPr id="245" name="テキスト ボックス 244"/>
        <xdr:cNvSpPr txBox="1"/>
      </xdr:nvSpPr>
      <xdr:spPr>
        <a:xfrm>
          <a:off x="863111" y="162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24778</xdr:rowOff>
    </xdr:from>
    <xdr:to>
      <xdr:col>24</xdr:col>
      <xdr:colOff>114300</xdr:colOff>
      <xdr:row>94</xdr:row>
      <xdr:rowOff>126378</xdr:rowOff>
    </xdr:to>
    <xdr:sp macro="" textlink="">
      <xdr:nvSpPr>
        <xdr:cNvPr id="251" name="楕円 250"/>
        <xdr:cNvSpPr/>
      </xdr:nvSpPr>
      <xdr:spPr>
        <a:xfrm>
          <a:off x="4584700" y="161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47655</xdr:rowOff>
    </xdr:from>
    <xdr:ext cx="534377" cy="259045"/>
    <xdr:sp macro="" textlink="">
      <xdr:nvSpPr>
        <xdr:cNvPr id="252" name="扶助費該当値テキスト"/>
        <xdr:cNvSpPr txBox="1"/>
      </xdr:nvSpPr>
      <xdr:spPr>
        <a:xfrm>
          <a:off x="4686300" y="159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18072</xdr:rowOff>
    </xdr:from>
    <xdr:to>
      <xdr:col>20</xdr:col>
      <xdr:colOff>38100</xdr:colOff>
      <xdr:row>94</xdr:row>
      <xdr:rowOff>119672</xdr:rowOff>
    </xdr:to>
    <xdr:sp macro="" textlink="">
      <xdr:nvSpPr>
        <xdr:cNvPr id="253" name="楕円 252"/>
        <xdr:cNvSpPr/>
      </xdr:nvSpPr>
      <xdr:spPr>
        <a:xfrm>
          <a:off x="3746500" y="161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136199</xdr:rowOff>
    </xdr:from>
    <xdr:ext cx="534377" cy="259045"/>
    <xdr:sp macro="" textlink="">
      <xdr:nvSpPr>
        <xdr:cNvPr id="254" name="テキスト ボックス 253"/>
        <xdr:cNvSpPr txBox="1"/>
      </xdr:nvSpPr>
      <xdr:spPr>
        <a:xfrm>
          <a:off x="3530111" y="159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132411</xdr:rowOff>
    </xdr:from>
    <xdr:to>
      <xdr:col>15</xdr:col>
      <xdr:colOff>101600</xdr:colOff>
      <xdr:row>95</xdr:row>
      <xdr:rowOff>62561</xdr:rowOff>
    </xdr:to>
    <xdr:sp macro="" textlink="">
      <xdr:nvSpPr>
        <xdr:cNvPr id="255" name="楕円 254"/>
        <xdr:cNvSpPr/>
      </xdr:nvSpPr>
      <xdr:spPr>
        <a:xfrm>
          <a:off x="2857500" y="162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79088</xdr:rowOff>
    </xdr:from>
    <xdr:ext cx="534377" cy="259045"/>
    <xdr:sp macro="" textlink="">
      <xdr:nvSpPr>
        <xdr:cNvPr id="256" name="テキスト ボックス 255"/>
        <xdr:cNvSpPr txBox="1"/>
      </xdr:nvSpPr>
      <xdr:spPr>
        <a:xfrm>
          <a:off x="2641111" y="160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133668</xdr:rowOff>
    </xdr:from>
    <xdr:to>
      <xdr:col>10</xdr:col>
      <xdr:colOff>165100</xdr:colOff>
      <xdr:row>96</xdr:row>
      <xdr:rowOff>63818</xdr:rowOff>
    </xdr:to>
    <xdr:sp macro="" textlink="">
      <xdr:nvSpPr>
        <xdr:cNvPr id="257" name="楕円 256"/>
        <xdr:cNvSpPr/>
      </xdr:nvSpPr>
      <xdr:spPr>
        <a:xfrm>
          <a:off x="1968500" y="164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80345</xdr:rowOff>
    </xdr:from>
    <xdr:ext cx="534377" cy="259045"/>
    <xdr:sp macro="" textlink="">
      <xdr:nvSpPr>
        <xdr:cNvPr id="258" name="テキスト ボックス 257"/>
        <xdr:cNvSpPr txBox="1"/>
      </xdr:nvSpPr>
      <xdr:spPr>
        <a:xfrm>
          <a:off x="1752111" y="161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152298</xdr:rowOff>
    </xdr:from>
    <xdr:to>
      <xdr:col>6</xdr:col>
      <xdr:colOff>38100</xdr:colOff>
      <xdr:row>97</xdr:row>
      <xdr:rowOff>82448</xdr:rowOff>
    </xdr:to>
    <xdr:sp macro="" textlink="">
      <xdr:nvSpPr>
        <xdr:cNvPr id="259" name="楕円 258"/>
        <xdr:cNvSpPr/>
      </xdr:nvSpPr>
      <xdr:spPr>
        <a:xfrm>
          <a:off x="1079500" y="166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73575</xdr:rowOff>
    </xdr:from>
    <xdr:ext cx="534377" cy="259045"/>
    <xdr:sp macro="" textlink="">
      <xdr:nvSpPr>
        <xdr:cNvPr id="260" name="テキスト ボックス 259"/>
        <xdr:cNvSpPr txBox="1"/>
      </xdr:nvSpPr>
      <xdr:spPr>
        <a:xfrm>
          <a:off x="863111" y="1670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16856</xdr:rowOff>
    </xdr:from>
    <xdr:to>
      <xdr:col>55</xdr:col>
      <xdr:colOff>0</xdr:colOff>
      <xdr:row>38</xdr:row>
      <xdr:rowOff>79092</xdr:rowOff>
    </xdr:to>
    <xdr:cxnSp macro="">
      <xdr:nvCxnSpPr>
        <xdr:cNvPr id="294" name="直線コネクタ 293"/>
        <xdr:cNvCxnSpPr/>
      </xdr:nvCxnSpPr>
      <xdr:spPr>
        <a:xfrm flipV="1">
          <a:off x="9639300" y="6531956"/>
          <a:ext cx="8382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165298</xdr:rowOff>
    </xdr:from>
    <xdr:ext cx="534377" cy="259045"/>
    <xdr:sp macro="" textlink="">
      <xdr:nvSpPr>
        <xdr:cNvPr id="295" name="補助費等平均値テキスト"/>
        <xdr:cNvSpPr txBox="1"/>
      </xdr:nvSpPr>
      <xdr:spPr>
        <a:xfrm>
          <a:off x="10528300" y="599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58690</xdr:rowOff>
    </xdr:from>
    <xdr:to>
      <xdr:col>50</xdr:col>
      <xdr:colOff>114300</xdr:colOff>
      <xdr:row>38</xdr:row>
      <xdr:rowOff>79092</xdr:rowOff>
    </xdr:to>
    <xdr:cxnSp macro="">
      <xdr:nvCxnSpPr>
        <xdr:cNvPr id="297" name="直線コネクタ 296"/>
        <xdr:cNvCxnSpPr/>
      </xdr:nvCxnSpPr>
      <xdr:spPr>
        <a:xfrm>
          <a:off x="8750300" y="6573790"/>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128674</xdr:rowOff>
    </xdr:from>
    <xdr:ext cx="534377" cy="259045"/>
    <xdr:sp macro="" textlink="">
      <xdr:nvSpPr>
        <xdr:cNvPr id="299" name="テキスト ボックス 298"/>
        <xdr:cNvSpPr txBox="1"/>
      </xdr:nvSpPr>
      <xdr:spPr>
        <a:xfrm>
          <a:off x="9372111" y="59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58690</xdr:rowOff>
    </xdr:from>
    <xdr:to>
      <xdr:col>45</xdr:col>
      <xdr:colOff>177800</xdr:colOff>
      <xdr:row>38</xdr:row>
      <xdr:rowOff>74406</xdr:rowOff>
    </xdr:to>
    <xdr:cxnSp macro="">
      <xdr:nvCxnSpPr>
        <xdr:cNvPr id="300" name="直線コネクタ 299"/>
        <xdr:cNvCxnSpPr/>
      </xdr:nvCxnSpPr>
      <xdr:spPr>
        <a:xfrm flipV="1">
          <a:off x="7861300" y="6573790"/>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105814</xdr:rowOff>
    </xdr:from>
    <xdr:ext cx="534377" cy="259045"/>
    <xdr:sp macro="" textlink="">
      <xdr:nvSpPr>
        <xdr:cNvPr id="302" name="テキスト ボックス 301"/>
        <xdr:cNvSpPr txBox="1"/>
      </xdr:nvSpPr>
      <xdr:spPr>
        <a:xfrm>
          <a:off x="8483111" y="59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74406</xdr:rowOff>
    </xdr:from>
    <xdr:to>
      <xdr:col>41</xdr:col>
      <xdr:colOff>50800</xdr:colOff>
      <xdr:row>38</xdr:row>
      <xdr:rowOff>118040</xdr:rowOff>
    </xdr:to>
    <xdr:cxnSp macro="">
      <xdr:nvCxnSpPr>
        <xdr:cNvPr id="303" name="直線コネクタ 302"/>
        <xdr:cNvCxnSpPr/>
      </xdr:nvCxnSpPr>
      <xdr:spPr>
        <a:xfrm flipV="1">
          <a:off x="6972300" y="6589506"/>
          <a:ext cx="889000" cy="4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4" name="フローチャート: 判断 303"/>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58809</xdr:rowOff>
    </xdr:from>
    <xdr:ext cx="534377" cy="259045"/>
    <xdr:sp macro="" textlink="">
      <xdr:nvSpPr>
        <xdr:cNvPr id="305" name="テキスト ボックス 304"/>
        <xdr:cNvSpPr txBox="1"/>
      </xdr:nvSpPr>
      <xdr:spPr>
        <a:xfrm>
          <a:off x="7594111" y="58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117875</xdr:rowOff>
    </xdr:from>
    <xdr:to>
      <xdr:col>36</xdr:col>
      <xdr:colOff>165100</xdr:colOff>
      <xdr:row>39</xdr:row>
      <xdr:rowOff>48025</xdr:rowOff>
    </xdr:to>
    <xdr:sp macro="" textlink="">
      <xdr:nvSpPr>
        <xdr:cNvPr id="306" name="フローチャート: 判断 305"/>
        <xdr:cNvSpPr/>
      </xdr:nvSpPr>
      <xdr:spPr>
        <a:xfrm>
          <a:off x="6921500" y="66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39152</xdr:rowOff>
    </xdr:from>
    <xdr:ext cx="534377" cy="259045"/>
    <xdr:sp macro="" textlink="">
      <xdr:nvSpPr>
        <xdr:cNvPr id="307" name="テキスト ボックス 306"/>
        <xdr:cNvSpPr txBox="1"/>
      </xdr:nvSpPr>
      <xdr:spPr>
        <a:xfrm>
          <a:off x="6705111" y="67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137506</xdr:rowOff>
    </xdr:from>
    <xdr:to>
      <xdr:col>55</xdr:col>
      <xdr:colOff>50800</xdr:colOff>
      <xdr:row>38</xdr:row>
      <xdr:rowOff>67656</xdr:rowOff>
    </xdr:to>
    <xdr:sp macro="" textlink="">
      <xdr:nvSpPr>
        <xdr:cNvPr id="313" name="楕円 312"/>
        <xdr:cNvSpPr/>
      </xdr:nvSpPr>
      <xdr:spPr>
        <a:xfrm>
          <a:off x="10426700" y="64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52433</xdr:rowOff>
    </xdr:from>
    <xdr:ext cx="534377" cy="259045"/>
    <xdr:sp macro="" textlink="">
      <xdr:nvSpPr>
        <xdr:cNvPr id="314" name="補助費等該当値テキスト"/>
        <xdr:cNvSpPr txBox="1"/>
      </xdr:nvSpPr>
      <xdr:spPr>
        <a:xfrm>
          <a:off x="10528300" y="639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28292</xdr:rowOff>
    </xdr:from>
    <xdr:to>
      <xdr:col>50</xdr:col>
      <xdr:colOff>165100</xdr:colOff>
      <xdr:row>38</xdr:row>
      <xdr:rowOff>129892</xdr:rowOff>
    </xdr:to>
    <xdr:sp macro="" textlink="">
      <xdr:nvSpPr>
        <xdr:cNvPr id="315" name="楕円 314"/>
        <xdr:cNvSpPr/>
      </xdr:nvSpPr>
      <xdr:spPr>
        <a:xfrm>
          <a:off x="9588500" y="654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121019</xdr:rowOff>
    </xdr:from>
    <xdr:ext cx="534377" cy="259045"/>
    <xdr:sp macro="" textlink="">
      <xdr:nvSpPr>
        <xdr:cNvPr id="316" name="テキスト ボックス 315"/>
        <xdr:cNvSpPr txBox="1"/>
      </xdr:nvSpPr>
      <xdr:spPr>
        <a:xfrm>
          <a:off x="9372111" y="663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7890</xdr:rowOff>
    </xdr:from>
    <xdr:to>
      <xdr:col>46</xdr:col>
      <xdr:colOff>38100</xdr:colOff>
      <xdr:row>38</xdr:row>
      <xdr:rowOff>109490</xdr:rowOff>
    </xdr:to>
    <xdr:sp macro="" textlink="">
      <xdr:nvSpPr>
        <xdr:cNvPr id="317" name="楕円 316"/>
        <xdr:cNvSpPr/>
      </xdr:nvSpPr>
      <xdr:spPr>
        <a:xfrm>
          <a:off x="8699500" y="65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100617</xdr:rowOff>
    </xdr:from>
    <xdr:ext cx="534377" cy="259045"/>
    <xdr:sp macro="" textlink="">
      <xdr:nvSpPr>
        <xdr:cNvPr id="318" name="テキスト ボックス 317"/>
        <xdr:cNvSpPr txBox="1"/>
      </xdr:nvSpPr>
      <xdr:spPr>
        <a:xfrm>
          <a:off x="8483111" y="66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23606</xdr:rowOff>
    </xdr:from>
    <xdr:to>
      <xdr:col>41</xdr:col>
      <xdr:colOff>101600</xdr:colOff>
      <xdr:row>38</xdr:row>
      <xdr:rowOff>125206</xdr:rowOff>
    </xdr:to>
    <xdr:sp macro="" textlink="">
      <xdr:nvSpPr>
        <xdr:cNvPr id="319" name="楕円 318"/>
        <xdr:cNvSpPr/>
      </xdr:nvSpPr>
      <xdr:spPr>
        <a:xfrm>
          <a:off x="7810500" y="653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116333</xdr:rowOff>
    </xdr:from>
    <xdr:ext cx="534377" cy="259045"/>
    <xdr:sp macro="" textlink="">
      <xdr:nvSpPr>
        <xdr:cNvPr id="320" name="テキスト ボックス 319"/>
        <xdr:cNvSpPr txBox="1"/>
      </xdr:nvSpPr>
      <xdr:spPr>
        <a:xfrm>
          <a:off x="7594111" y="66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67240</xdr:rowOff>
    </xdr:from>
    <xdr:to>
      <xdr:col>36</xdr:col>
      <xdr:colOff>165100</xdr:colOff>
      <xdr:row>38</xdr:row>
      <xdr:rowOff>168840</xdr:rowOff>
    </xdr:to>
    <xdr:sp macro="" textlink="">
      <xdr:nvSpPr>
        <xdr:cNvPr id="321" name="楕円 320"/>
        <xdr:cNvSpPr/>
      </xdr:nvSpPr>
      <xdr:spPr>
        <a:xfrm>
          <a:off x="6921500" y="65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13917</xdr:rowOff>
    </xdr:from>
    <xdr:ext cx="534377" cy="259045"/>
    <xdr:sp macro="" textlink="">
      <xdr:nvSpPr>
        <xdr:cNvPr id="322" name="テキスト ボックス 321"/>
        <xdr:cNvSpPr txBox="1"/>
      </xdr:nvSpPr>
      <xdr:spPr>
        <a:xfrm>
          <a:off x="6705111" y="635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70630</xdr:rowOff>
    </xdr:from>
    <xdr:to>
      <xdr:col>54</xdr:col>
      <xdr:colOff>189865</xdr:colOff>
      <xdr:row>59</xdr:row>
      <xdr:rowOff>45517</xdr:rowOff>
    </xdr:to>
    <xdr:cxnSp macro="">
      <xdr:nvCxnSpPr>
        <xdr:cNvPr id="349" name="直線コネクタ 348"/>
        <xdr:cNvCxnSpPr/>
      </xdr:nvCxnSpPr>
      <xdr:spPr>
        <a:xfrm flipV="1">
          <a:off x="10475595" y="8986030"/>
          <a:ext cx="1270" cy="1175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49344</xdr:rowOff>
    </xdr:from>
    <xdr:ext cx="534377" cy="259045"/>
    <xdr:sp macro="" textlink="">
      <xdr:nvSpPr>
        <xdr:cNvPr id="350" name="普通建設事業費最小値テキスト"/>
        <xdr:cNvSpPr txBox="1"/>
      </xdr:nvSpPr>
      <xdr:spPr>
        <a:xfrm>
          <a:off x="10528300" y="101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45517</xdr:rowOff>
    </xdr:from>
    <xdr:to>
      <xdr:col>55</xdr:col>
      <xdr:colOff>88900</xdr:colOff>
      <xdr:row>59</xdr:row>
      <xdr:rowOff>45517</xdr:rowOff>
    </xdr:to>
    <xdr:cxnSp macro="">
      <xdr:nvCxnSpPr>
        <xdr:cNvPr id="351" name="直線コネクタ 350"/>
        <xdr:cNvCxnSpPr/>
      </xdr:nvCxnSpPr>
      <xdr:spPr>
        <a:xfrm>
          <a:off x="10388600" y="1016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17307</xdr:rowOff>
    </xdr:from>
    <xdr:ext cx="534377" cy="259045"/>
    <xdr:sp macro="" textlink="">
      <xdr:nvSpPr>
        <xdr:cNvPr id="352" name="普通建設事業費最大値テキスト"/>
        <xdr:cNvSpPr txBox="1"/>
      </xdr:nvSpPr>
      <xdr:spPr>
        <a:xfrm>
          <a:off x="10528300" y="87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70630</xdr:rowOff>
    </xdr:from>
    <xdr:to>
      <xdr:col>55</xdr:col>
      <xdr:colOff>88900</xdr:colOff>
      <xdr:row>52</xdr:row>
      <xdr:rowOff>70630</xdr:rowOff>
    </xdr:to>
    <xdr:cxnSp macro="">
      <xdr:nvCxnSpPr>
        <xdr:cNvPr id="353" name="直線コネクタ 352"/>
        <xdr:cNvCxnSpPr/>
      </xdr:nvCxnSpPr>
      <xdr:spPr>
        <a:xfrm>
          <a:off x="10388600" y="898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70630</xdr:rowOff>
    </xdr:from>
    <xdr:to>
      <xdr:col>55</xdr:col>
      <xdr:colOff>0</xdr:colOff>
      <xdr:row>54</xdr:row>
      <xdr:rowOff>111566</xdr:rowOff>
    </xdr:to>
    <xdr:cxnSp macro="">
      <xdr:nvCxnSpPr>
        <xdr:cNvPr id="354" name="直線コネクタ 353"/>
        <xdr:cNvCxnSpPr/>
      </xdr:nvCxnSpPr>
      <xdr:spPr>
        <a:xfrm flipV="1">
          <a:off x="9639300" y="8986030"/>
          <a:ext cx="838200" cy="38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82611</xdr:rowOff>
    </xdr:from>
    <xdr:ext cx="534377" cy="259045"/>
    <xdr:sp macro="" textlink="">
      <xdr:nvSpPr>
        <xdr:cNvPr id="355" name="普通建設事業費平均値テキスト"/>
        <xdr:cNvSpPr txBox="1"/>
      </xdr:nvSpPr>
      <xdr:spPr>
        <a:xfrm>
          <a:off x="10528300" y="9683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104184</xdr:rowOff>
    </xdr:from>
    <xdr:to>
      <xdr:col>55</xdr:col>
      <xdr:colOff>50800</xdr:colOff>
      <xdr:row>57</xdr:row>
      <xdr:rowOff>34334</xdr:rowOff>
    </xdr:to>
    <xdr:sp macro="" textlink="">
      <xdr:nvSpPr>
        <xdr:cNvPr id="356" name="フローチャート: 判断 355"/>
        <xdr:cNvSpPr/>
      </xdr:nvSpPr>
      <xdr:spPr>
        <a:xfrm>
          <a:off x="104267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148534</xdr:rowOff>
    </xdr:from>
    <xdr:to>
      <xdr:col>50</xdr:col>
      <xdr:colOff>114300</xdr:colOff>
      <xdr:row>54</xdr:row>
      <xdr:rowOff>111566</xdr:rowOff>
    </xdr:to>
    <xdr:cxnSp macro="">
      <xdr:nvCxnSpPr>
        <xdr:cNvPr id="357" name="直線コネクタ 356"/>
        <xdr:cNvCxnSpPr/>
      </xdr:nvCxnSpPr>
      <xdr:spPr>
        <a:xfrm>
          <a:off x="8750300" y="8721034"/>
          <a:ext cx="889000" cy="6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41956</xdr:rowOff>
    </xdr:from>
    <xdr:to>
      <xdr:col>50</xdr:col>
      <xdr:colOff>165100</xdr:colOff>
      <xdr:row>56</xdr:row>
      <xdr:rowOff>143556</xdr:rowOff>
    </xdr:to>
    <xdr:sp macro="" textlink="">
      <xdr:nvSpPr>
        <xdr:cNvPr id="358" name="フローチャート: 判断 357"/>
        <xdr:cNvSpPr/>
      </xdr:nvSpPr>
      <xdr:spPr>
        <a:xfrm>
          <a:off x="9588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134683</xdr:rowOff>
    </xdr:from>
    <xdr:ext cx="534377" cy="259045"/>
    <xdr:sp macro="" textlink="">
      <xdr:nvSpPr>
        <xdr:cNvPr id="359" name="テキスト ボックス 358"/>
        <xdr:cNvSpPr txBox="1"/>
      </xdr:nvSpPr>
      <xdr:spPr>
        <a:xfrm>
          <a:off x="9372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148534</xdr:rowOff>
    </xdr:from>
    <xdr:to>
      <xdr:col>45</xdr:col>
      <xdr:colOff>177800</xdr:colOff>
      <xdr:row>54</xdr:row>
      <xdr:rowOff>93001</xdr:rowOff>
    </xdr:to>
    <xdr:cxnSp macro="">
      <xdr:nvCxnSpPr>
        <xdr:cNvPr id="360" name="直線コネクタ 359"/>
        <xdr:cNvCxnSpPr/>
      </xdr:nvCxnSpPr>
      <xdr:spPr>
        <a:xfrm flipV="1">
          <a:off x="7861300" y="8721034"/>
          <a:ext cx="889000" cy="6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29807</xdr:rowOff>
    </xdr:from>
    <xdr:to>
      <xdr:col>46</xdr:col>
      <xdr:colOff>38100</xdr:colOff>
      <xdr:row>56</xdr:row>
      <xdr:rowOff>131407</xdr:rowOff>
    </xdr:to>
    <xdr:sp macro="" textlink="">
      <xdr:nvSpPr>
        <xdr:cNvPr id="361" name="フローチャート: 判断 360"/>
        <xdr:cNvSpPr/>
      </xdr:nvSpPr>
      <xdr:spPr>
        <a:xfrm>
          <a:off x="8699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122534</xdr:rowOff>
    </xdr:from>
    <xdr:ext cx="534377" cy="259045"/>
    <xdr:sp macro="" textlink="">
      <xdr:nvSpPr>
        <xdr:cNvPr id="362" name="テキスト ボックス 361"/>
        <xdr:cNvSpPr txBox="1"/>
      </xdr:nvSpPr>
      <xdr:spPr>
        <a:xfrm>
          <a:off x="8483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93001</xdr:rowOff>
    </xdr:from>
    <xdr:to>
      <xdr:col>41</xdr:col>
      <xdr:colOff>50800</xdr:colOff>
      <xdr:row>55</xdr:row>
      <xdr:rowOff>150281</xdr:rowOff>
    </xdr:to>
    <xdr:cxnSp macro="">
      <xdr:nvCxnSpPr>
        <xdr:cNvPr id="363" name="直線コネクタ 362"/>
        <xdr:cNvCxnSpPr/>
      </xdr:nvCxnSpPr>
      <xdr:spPr>
        <a:xfrm flipV="1">
          <a:off x="6972300" y="9351301"/>
          <a:ext cx="889000" cy="2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31815</xdr:rowOff>
    </xdr:from>
    <xdr:to>
      <xdr:col>41</xdr:col>
      <xdr:colOff>101600</xdr:colOff>
      <xdr:row>56</xdr:row>
      <xdr:rowOff>133415</xdr:rowOff>
    </xdr:to>
    <xdr:sp macro="" textlink="">
      <xdr:nvSpPr>
        <xdr:cNvPr id="364" name="フローチャート: 判断 363"/>
        <xdr:cNvSpPr/>
      </xdr:nvSpPr>
      <xdr:spPr>
        <a:xfrm>
          <a:off x="7810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124542</xdr:rowOff>
    </xdr:from>
    <xdr:ext cx="534377" cy="259045"/>
    <xdr:sp macro="" textlink="">
      <xdr:nvSpPr>
        <xdr:cNvPr id="365" name="テキスト ボックス 364"/>
        <xdr:cNvSpPr txBox="1"/>
      </xdr:nvSpPr>
      <xdr:spPr>
        <a:xfrm>
          <a:off x="7594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129656</xdr:rowOff>
    </xdr:from>
    <xdr:to>
      <xdr:col>36</xdr:col>
      <xdr:colOff>165100</xdr:colOff>
      <xdr:row>57</xdr:row>
      <xdr:rowOff>59806</xdr:rowOff>
    </xdr:to>
    <xdr:sp macro="" textlink="">
      <xdr:nvSpPr>
        <xdr:cNvPr id="366" name="フローチャート: 判断 365"/>
        <xdr:cNvSpPr/>
      </xdr:nvSpPr>
      <xdr:spPr>
        <a:xfrm>
          <a:off x="6921500" y="973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50933</xdr:rowOff>
    </xdr:from>
    <xdr:ext cx="534377" cy="259045"/>
    <xdr:sp macro="" textlink="">
      <xdr:nvSpPr>
        <xdr:cNvPr id="367" name="テキスト ボックス 366"/>
        <xdr:cNvSpPr txBox="1"/>
      </xdr:nvSpPr>
      <xdr:spPr>
        <a:xfrm>
          <a:off x="6705111" y="98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19830</xdr:rowOff>
    </xdr:from>
    <xdr:to>
      <xdr:col>55</xdr:col>
      <xdr:colOff>50800</xdr:colOff>
      <xdr:row>52</xdr:row>
      <xdr:rowOff>121430</xdr:rowOff>
    </xdr:to>
    <xdr:sp macro="" textlink="">
      <xdr:nvSpPr>
        <xdr:cNvPr id="373" name="楕円 372"/>
        <xdr:cNvSpPr/>
      </xdr:nvSpPr>
      <xdr:spPr>
        <a:xfrm>
          <a:off x="10426700" y="89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144307</xdr:rowOff>
    </xdr:from>
    <xdr:ext cx="534377" cy="259045"/>
    <xdr:sp macro="" textlink="">
      <xdr:nvSpPr>
        <xdr:cNvPr id="374" name="普通建設事業費該当値テキスト"/>
        <xdr:cNvSpPr txBox="1"/>
      </xdr:nvSpPr>
      <xdr:spPr>
        <a:xfrm>
          <a:off x="10528300" y="88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60766</xdr:rowOff>
    </xdr:from>
    <xdr:to>
      <xdr:col>50</xdr:col>
      <xdr:colOff>165100</xdr:colOff>
      <xdr:row>54</xdr:row>
      <xdr:rowOff>162366</xdr:rowOff>
    </xdr:to>
    <xdr:sp macro="" textlink="">
      <xdr:nvSpPr>
        <xdr:cNvPr id="375" name="楕円 374"/>
        <xdr:cNvSpPr/>
      </xdr:nvSpPr>
      <xdr:spPr>
        <a:xfrm>
          <a:off x="9588500" y="93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7443</xdr:rowOff>
    </xdr:from>
    <xdr:ext cx="534377" cy="259045"/>
    <xdr:sp macro="" textlink="">
      <xdr:nvSpPr>
        <xdr:cNvPr id="376" name="テキスト ボックス 375"/>
        <xdr:cNvSpPr txBox="1"/>
      </xdr:nvSpPr>
      <xdr:spPr>
        <a:xfrm>
          <a:off x="9372111" y="909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97734</xdr:rowOff>
    </xdr:from>
    <xdr:to>
      <xdr:col>46</xdr:col>
      <xdr:colOff>38100</xdr:colOff>
      <xdr:row>51</xdr:row>
      <xdr:rowOff>27884</xdr:rowOff>
    </xdr:to>
    <xdr:sp macro="" textlink="">
      <xdr:nvSpPr>
        <xdr:cNvPr id="377" name="楕円 376"/>
        <xdr:cNvSpPr/>
      </xdr:nvSpPr>
      <xdr:spPr>
        <a:xfrm>
          <a:off x="8699500" y="86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44411</xdr:rowOff>
    </xdr:from>
    <xdr:ext cx="599010" cy="259045"/>
    <xdr:sp macro="" textlink="">
      <xdr:nvSpPr>
        <xdr:cNvPr id="378" name="テキスト ボックス 377"/>
        <xdr:cNvSpPr txBox="1"/>
      </xdr:nvSpPr>
      <xdr:spPr>
        <a:xfrm>
          <a:off x="8450795" y="844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42201</xdr:rowOff>
    </xdr:from>
    <xdr:to>
      <xdr:col>41</xdr:col>
      <xdr:colOff>101600</xdr:colOff>
      <xdr:row>54</xdr:row>
      <xdr:rowOff>143801</xdr:rowOff>
    </xdr:to>
    <xdr:sp macro="" textlink="">
      <xdr:nvSpPr>
        <xdr:cNvPr id="379" name="楕円 378"/>
        <xdr:cNvSpPr/>
      </xdr:nvSpPr>
      <xdr:spPr>
        <a:xfrm>
          <a:off x="7810500" y="9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160328</xdr:rowOff>
    </xdr:from>
    <xdr:ext cx="534377" cy="259045"/>
    <xdr:sp macro="" textlink="">
      <xdr:nvSpPr>
        <xdr:cNvPr id="380" name="テキスト ボックス 379"/>
        <xdr:cNvSpPr txBox="1"/>
      </xdr:nvSpPr>
      <xdr:spPr>
        <a:xfrm>
          <a:off x="7594111" y="9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99481</xdr:rowOff>
    </xdr:from>
    <xdr:to>
      <xdr:col>36</xdr:col>
      <xdr:colOff>165100</xdr:colOff>
      <xdr:row>56</xdr:row>
      <xdr:rowOff>29631</xdr:rowOff>
    </xdr:to>
    <xdr:sp macro="" textlink="">
      <xdr:nvSpPr>
        <xdr:cNvPr id="381" name="楕円 380"/>
        <xdr:cNvSpPr/>
      </xdr:nvSpPr>
      <xdr:spPr>
        <a:xfrm>
          <a:off x="6921500" y="95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46158</xdr:rowOff>
    </xdr:from>
    <xdr:ext cx="534377" cy="259045"/>
    <xdr:sp macro="" textlink="">
      <xdr:nvSpPr>
        <xdr:cNvPr id="382" name="テキスト ボックス 381"/>
        <xdr:cNvSpPr txBox="1"/>
      </xdr:nvSpPr>
      <xdr:spPr>
        <a:xfrm>
          <a:off x="6705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8" name="直線コネクタ 407"/>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9"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10" name="直線コネクタ 409"/>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11"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2" name="直線コネクタ 411"/>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86502</xdr:rowOff>
    </xdr:from>
    <xdr:to>
      <xdr:col>55</xdr:col>
      <xdr:colOff>0</xdr:colOff>
      <xdr:row>77</xdr:row>
      <xdr:rowOff>22788</xdr:rowOff>
    </xdr:to>
    <xdr:cxnSp macro="">
      <xdr:nvCxnSpPr>
        <xdr:cNvPr id="413" name="直線コネクタ 412"/>
        <xdr:cNvCxnSpPr/>
      </xdr:nvCxnSpPr>
      <xdr:spPr>
        <a:xfrm flipV="1">
          <a:off x="9639300" y="12088002"/>
          <a:ext cx="838200" cy="11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61318</xdr:rowOff>
    </xdr:from>
    <xdr:ext cx="534377" cy="259045"/>
    <xdr:sp macro="" textlink="">
      <xdr:nvSpPr>
        <xdr:cNvPr id="414" name="普通建設事業費 （ うち新規整備　）平均値テキスト"/>
        <xdr:cNvSpPr txBox="1"/>
      </xdr:nvSpPr>
      <xdr:spPr>
        <a:xfrm>
          <a:off x="10528300" y="13091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5" name="フローチャート: 判断 414"/>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38202</xdr:rowOff>
    </xdr:from>
    <xdr:to>
      <xdr:col>50</xdr:col>
      <xdr:colOff>114300</xdr:colOff>
      <xdr:row>77</xdr:row>
      <xdr:rowOff>22788</xdr:rowOff>
    </xdr:to>
    <xdr:cxnSp macro="">
      <xdr:nvCxnSpPr>
        <xdr:cNvPr id="416" name="直線コネクタ 415"/>
        <xdr:cNvCxnSpPr/>
      </xdr:nvCxnSpPr>
      <xdr:spPr>
        <a:xfrm>
          <a:off x="8750300" y="13068402"/>
          <a:ext cx="889000" cy="15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7" name="フローチャート: 判断 416"/>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39398</xdr:rowOff>
    </xdr:from>
    <xdr:ext cx="534377" cy="259045"/>
    <xdr:sp macro="" textlink="">
      <xdr:nvSpPr>
        <xdr:cNvPr id="418" name="テキスト ボックス 417"/>
        <xdr:cNvSpPr txBox="1"/>
      </xdr:nvSpPr>
      <xdr:spPr>
        <a:xfrm>
          <a:off x="9372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38202</xdr:rowOff>
    </xdr:from>
    <xdr:to>
      <xdr:col>45</xdr:col>
      <xdr:colOff>177800</xdr:colOff>
      <xdr:row>76</xdr:row>
      <xdr:rowOff>67952</xdr:rowOff>
    </xdr:to>
    <xdr:cxnSp macro="">
      <xdr:nvCxnSpPr>
        <xdr:cNvPr id="419" name="直線コネクタ 418"/>
        <xdr:cNvCxnSpPr/>
      </xdr:nvCxnSpPr>
      <xdr:spPr>
        <a:xfrm flipV="1">
          <a:off x="7861300" y="13068402"/>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20" name="フローチャート: 判断 419"/>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110337</xdr:rowOff>
    </xdr:from>
    <xdr:ext cx="534377" cy="259045"/>
    <xdr:sp macro="" textlink="">
      <xdr:nvSpPr>
        <xdr:cNvPr id="421" name="テキスト ボックス 420"/>
        <xdr:cNvSpPr txBox="1"/>
      </xdr:nvSpPr>
      <xdr:spPr>
        <a:xfrm>
          <a:off x="8483111" y="13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67952</xdr:rowOff>
    </xdr:from>
    <xdr:to>
      <xdr:col>41</xdr:col>
      <xdr:colOff>50800</xdr:colOff>
      <xdr:row>77</xdr:row>
      <xdr:rowOff>10345</xdr:rowOff>
    </xdr:to>
    <xdr:cxnSp macro="">
      <xdr:nvCxnSpPr>
        <xdr:cNvPr id="422" name="直線コネクタ 421"/>
        <xdr:cNvCxnSpPr/>
      </xdr:nvCxnSpPr>
      <xdr:spPr>
        <a:xfrm flipV="1">
          <a:off x="6972300" y="13098152"/>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73127</xdr:rowOff>
    </xdr:from>
    <xdr:to>
      <xdr:col>41</xdr:col>
      <xdr:colOff>101600</xdr:colOff>
      <xdr:row>76</xdr:row>
      <xdr:rowOff>3277</xdr:rowOff>
    </xdr:to>
    <xdr:sp macro="" textlink="">
      <xdr:nvSpPr>
        <xdr:cNvPr id="423" name="フローチャート: 判断 422"/>
        <xdr:cNvSpPr/>
      </xdr:nvSpPr>
      <xdr:spPr>
        <a:xfrm>
          <a:off x="7810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19804</xdr:rowOff>
    </xdr:from>
    <xdr:ext cx="534377" cy="259045"/>
    <xdr:sp macro="" textlink="">
      <xdr:nvSpPr>
        <xdr:cNvPr id="424" name="テキスト ボックス 423"/>
        <xdr:cNvSpPr txBox="1"/>
      </xdr:nvSpPr>
      <xdr:spPr>
        <a:xfrm>
          <a:off x="7594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94582</xdr:rowOff>
    </xdr:from>
    <xdr:to>
      <xdr:col>36</xdr:col>
      <xdr:colOff>165100</xdr:colOff>
      <xdr:row>78</xdr:row>
      <xdr:rowOff>24732</xdr:rowOff>
    </xdr:to>
    <xdr:sp macro="" textlink="">
      <xdr:nvSpPr>
        <xdr:cNvPr id="425" name="フローチャート: 判断 424"/>
        <xdr:cNvSpPr/>
      </xdr:nvSpPr>
      <xdr:spPr>
        <a:xfrm>
          <a:off x="6921500" y="132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15859</xdr:rowOff>
    </xdr:from>
    <xdr:ext cx="469744" cy="259045"/>
    <xdr:sp macro="" textlink="">
      <xdr:nvSpPr>
        <xdr:cNvPr id="426" name="テキスト ボックス 425"/>
        <xdr:cNvSpPr txBox="1"/>
      </xdr:nvSpPr>
      <xdr:spPr>
        <a:xfrm>
          <a:off x="6737428" y="133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35702</xdr:rowOff>
    </xdr:from>
    <xdr:to>
      <xdr:col>55</xdr:col>
      <xdr:colOff>50800</xdr:colOff>
      <xdr:row>70</xdr:row>
      <xdr:rowOff>137302</xdr:rowOff>
    </xdr:to>
    <xdr:sp macro="" textlink="">
      <xdr:nvSpPr>
        <xdr:cNvPr id="432" name="楕円 431"/>
        <xdr:cNvSpPr/>
      </xdr:nvSpPr>
      <xdr:spPr>
        <a:xfrm>
          <a:off x="10426700" y="120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160179</xdr:rowOff>
    </xdr:from>
    <xdr:ext cx="534377" cy="259045"/>
    <xdr:sp macro="" textlink="">
      <xdr:nvSpPr>
        <xdr:cNvPr id="433" name="普通建設事業費 （ うち新規整備　）該当値テキスト"/>
        <xdr:cNvSpPr txBox="1"/>
      </xdr:nvSpPr>
      <xdr:spPr>
        <a:xfrm>
          <a:off x="10528300" y="1199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143438</xdr:rowOff>
    </xdr:from>
    <xdr:to>
      <xdr:col>50</xdr:col>
      <xdr:colOff>165100</xdr:colOff>
      <xdr:row>77</xdr:row>
      <xdr:rowOff>73588</xdr:rowOff>
    </xdr:to>
    <xdr:sp macro="" textlink="">
      <xdr:nvSpPr>
        <xdr:cNvPr id="434" name="楕円 433"/>
        <xdr:cNvSpPr/>
      </xdr:nvSpPr>
      <xdr:spPr>
        <a:xfrm>
          <a:off x="9588500" y="131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64715</xdr:rowOff>
    </xdr:from>
    <xdr:ext cx="534377" cy="259045"/>
    <xdr:sp macro="" textlink="">
      <xdr:nvSpPr>
        <xdr:cNvPr id="435" name="テキスト ボックス 434"/>
        <xdr:cNvSpPr txBox="1"/>
      </xdr:nvSpPr>
      <xdr:spPr>
        <a:xfrm>
          <a:off x="9372111" y="132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158852</xdr:rowOff>
    </xdr:from>
    <xdr:to>
      <xdr:col>46</xdr:col>
      <xdr:colOff>38100</xdr:colOff>
      <xdr:row>76</xdr:row>
      <xdr:rowOff>89002</xdr:rowOff>
    </xdr:to>
    <xdr:sp macro="" textlink="">
      <xdr:nvSpPr>
        <xdr:cNvPr id="436" name="楕円 435"/>
        <xdr:cNvSpPr/>
      </xdr:nvSpPr>
      <xdr:spPr>
        <a:xfrm>
          <a:off x="8699500" y="130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105529</xdr:rowOff>
    </xdr:from>
    <xdr:ext cx="534377" cy="259045"/>
    <xdr:sp macro="" textlink="">
      <xdr:nvSpPr>
        <xdr:cNvPr id="437" name="テキスト ボックス 436"/>
        <xdr:cNvSpPr txBox="1"/>
      </xdr:nvSpPr>
      <xdr:spPr>
        <a:xfrm>
          <a:off x="8483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17152</xdr:rowOff>
    </xdr:from>
    <xdr:to>
      <xdr:col>41</xdr:col>
      <xdr:colOff>101600</xdr:colOff>
      <xdr:row>76</xdr:row>
      <xdr:rowOff>118752</xdr:rowOff>
    </xdr:to>
    <xdr:sp macro="" textlink="">
      <xdr:nvSpPr>
        <xdr:cNvPr id="438" name="楕円 437"/>
        <xdr:cNvSpPr/>
      </xdr:nvSpPr>
      <xdr:spPr>
        <a:xfrm>
          <a:off x="7810500" y="130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109879</xdr:rowOff>
    </xdr:from>
    <xdr:ext cx="534377" cy="259045"/>
    <xdr:sp macro="" textlink="">
      <xdr:nvSpPr>
        <xdr:cNvPr id="439" name="テキスト ボックス 438"/>
        <xdr:cNvSpPr txBox="1"/>
      </xdr:nvSpPr>
      <xdr:spPr>
        <a:xfrm>
          <a:off x="7594111" y="131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130995</xdr:rowOff>
    </xdr:from>
    <xdr:to>
      <xdr:col>36</xdr:col>
      <xdr:colOff>165100</xdr:colOff>
      <xdr:row>77</xdr:row>
      <xdr:rowOff>61145</xdr:rowOff>
    </xdr:to>
    <xdr:sp macro="" textlink="">
      <xdr:nvSpPr>
        <xdr:cNvPr id="440" name="楕円 439"/>
        <xdr:cNvSpPr/>
      </xdr:nvSpPr>
      <xdr:spPr>
        <a:xfrm>
          <a:off x="6921500" y="13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77672</xdr:rowOff>
    </xdr:from>
    <xdr:ext cx="534377" cy="259045"/>
    <xdr:sp macro="" textlink="">
      <xdr:nvSpPr>
        <xdr:cNvPr id="441" name="テキスト ボックス 440"/>
        <xdr:cNvSpPr txBox="1"/>
      </xdr:nvSpPr>
      <xdr:spPr>
        <a:xfrm>
          <a:off x="6705111" y="129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287</xdr:rowOff>
    </xdr:from>
    <xdr:to>
      <xdr:col>54</xdr:col>
      <xdr:colOff>189865</xdr:colOff>
      <xdr:row>98</xdr:row>
      <xdr:rowOff>87792</xdr:rowOff>
    </xdr:to>
    <xdr:cxnSp macro="">
      <xdr:nvCxnSpPr>
        <xdr:cNvPr id="467" name="直線コネクタ 466"/>
        <xdr:cNvCxnSpPr/>
      </xdr:nvCxnSpPr>
      <xdr:spPr>
        <a:xfrm flipV="1">
          <a:off x="10475595" y="16288037"/>
          <a:ext cx="1270" cy="601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91619</xdr:rowOff>
    </xdr:from>
    <xdr:ext cx="534377" cy="259045"/>
    <xdr:sp macro="" textlink="">
      <xdr:nvSpPr>
        <xdr:cNvPr id="468" name="普通建設事業費 （ うち更新整備　）最小値テキスト"/>
        <xdr:cNvSpPr txBox="1"/>
      </xdr:nvSpPr>
      <xdr:spPr>
        <a:xfrm>
          <a:off x="10528300" y="1689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87792</xdr:rowOff>
    </xdr:from>
    <xdr:to>
      <xdr:col>55</xdr:col>
      <xdr:colOff>88900</xdr:colOff>
      <xdr:row>98</xdr:row>
      <xdr:rowOff>87792</xdr:rowOff>
    </xdr:to>
    <xdr:cxnSp macro="">
      <xdr:nvCxnSpPr>
        <xdr:cNvPr id="469" name="直線コネクタ 468"/>
        <xdr:cNvCxnSpPr/>
      </xdr:nvCxnSpPr>
      <xdr:spPr>
        <a:xfrm>
          <a:off x="10388600" y="1688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118414</xdr:rowOff>
    </xdr:from>
    <xdr:ext cx="534377" cy="259045"/>
    <xdr:sp macro="" textlink="">
      <xdr:nvSpPr>
        <xdr:cNvPr id="470" name="普通建設事業費 （ うち更新整備　）最大値テキスト"/>
        <xdr:cNvSpPr txBox="1"/>
      </xdr:nvSpPr>
      <xdr:spPr>
        <a:xfrm>
          <a:off x="10528300" y="1606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287</xdr:rowOff>
    </xdr:from>
    <xdr:to>
      <xdr:col>55</xdr:col>
      <xdr:colOff>88900</xdr:colOff>
      <xdr:row>95</xdr:row>
      <xdr:rowOff>287</xdr:rowOff>
    </xdr:to>
    <xdr:cxnSp macro="">
      <xdr:nvCxnSpPr>
        <xdr:cNvPr id="471" name="直線コネクタ 470"/>
        <xdr:cNvCxnSpPr/>
      </xdr:nvCxnSpPr>
      <xdr:spPr>
        <a:xfrm>
          <a:off x="10388600" y="16288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3373</xdr:rowOff>
    </xdr:from>
    <xdr:to>
      <xdr:col>55</xdr:col>
      <xdr:colOff>0</xdr:colOff>
      <xdr:row>95</xdr:row>
      <xdr:rowOff>111843</xdr:rowOff>
    </xdr:to>
    <xdr:cxnSp macro="">
      <xdr:nvCxnSpPr>
        <xdr:cNvPr id="472" name="直線コネクタ 471"/>
        <xdr:cNvCxnSpPr/>
      </xdr:nvCxnSpPr>
      <xdr:spPr>
        <a:xfrm>
          <a:off x="9639300" y="16291123"/>
          <a:ext cx="838200" cy="10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141769</xdr:rowOff>
    </xdr:from>
    <xdr:ext cx="534377" cy="259045"/>
    <xdr:sp macro="" textlink="">
      <xdr:nvSpPr>
        <xdr:cNvPr id="473" name="普通建設事業費 （ うち更新整備　）平均値テキスト"/>
        <xdr:cNvSpPr txBox="1"/>
      </xdr:nvSpPr>
      <xdr:spPr>
        <a:xfrm>
          <a:off x="10528300" y="1660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163342</xdr:rowOff>
    </xdr:from>
    <xdr:to>
      <xdr:col>55</xdr:col>
      <xdr:colOff>50800</xdr:colOff>
      <xdr:row>97</xdr:row>
      <xdr:rowOff>93492</xdr:rowOff>
    </xdr:to>
    <xdr:sp macro="" textlink="">
      <xdr:nvSpPr>
        <xdr:cNvPr id="474" name="フローチャート: 判断 473"/>
        <xdr:cNvSpPr/>
      </xdr:nvSpPr>
      <xdr:spPr>
        <a:xfrm>
          <a:off x="10426700" y="1662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30854</xdr:rowOff>
    </xdr:from>
    <xdr:to>
      <xdr:col>50</xdr:col>
      <xdr:colOff>114300</xdr:colOff>
      <xdr:row>95</xdr:row>
      <xdr:rowOff>3373</xdr:rowOff>
    </xdr:to>
    <xdr:cxnSp macro="">
      <xdr:nvCxnSpPr>
        <xdr:cNvPr id="475" name="直線コネクタ 474"/>
        <xdr:cNvCxnSpPr/>
      </xdr:nvCxnSpPr>
      <xdr:spPr>
        <a:xfrm>
          <a:off x="8750300" y="15632804"/>
          <a:ext cx="889000" cy="6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121312</xdr:rowOff>
    </xdr:from>
    <xdr:to>
      <xdr:col>50</xdr:col>
      <xdr:colOff>165100</xdr:colOff>
      <xdr:row>97</xdr:row>
      <xdr:rowOff>51462</xdr:rowOff>
    </xdr:to>
    <xdr:sp macro="" textlink="">
      <xdr:nvSpPr>
        <xdr:cNvPr id="476" name="フローチャート: 判断 475"/>
        <xdr:cNvSpPr/>
      </xdr:nvSpPr>
      <xdr:spPr>
        <a:xfrm>
          <a:off x="9588500" y="165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42589</xdr:rowOff>
    </xdr:from>
    <xdr:ext cx="534377" cy="259045"/>
    <xdr:sp macro="" textlink="">
      <xdr:nvSpPr>
        <xdr:cNvPr id="477" name="テキスト ボックス 476"/>
        <xdr:cNvSpPr txBox="1"/>
      </xdr:nvSpPr>
      <xdr:spPr>
        <a:xfrm>
          <a:off x="9372111" y="1667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30854</xdr:rowOff>
    </xdr:from>
    <xdr:to>
      <xdr:col>45</xdr:col>
      <xdr:colOff>177800</xdr:colOff>
      <xdr:row>95</xdr:row>
      <xdr:rowOff>14590</xdr:rowOff>
    </xdr:to>
    <xdr:cxnSp macro="">
      <xdr:nvCxnSpPr>
        <xdr:cNvPr id="478" name="直線コネクタ 477"/>
        <xdr:cNvCxnSpPr/>
      </xdr:nvCxnSpPr>
      <xdr:spPr>
        <a:xfrm flipV="1">
          <a:off x="7861300" y="15632804"/>
          <a:ext cx="889000" cy="66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135927</xdr:rowOff>
    </xdr:from>
    <xdr:to>
      <xdr:col>46</xdr:col>
      <xdr:colOff>38100</xdr:colOff>
      <xdr:row>97</xdr:row>
      <xdr:rowOff>66077</xdr:rowOff>
    </xdr:to>
    <xdr:sp macro="" textlink="">
      <xdr:nvSpPr>
        <xdr:cNvPr id="479" name="フローチャート: 判断 478"/>
        <xdr:cNvSpPr/>
      </xdr:nvSpPr>
      <xdr:spPr>
        <a:xfrm>
          <a:off x="86995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57204</xdr:rowOff>
    </xdr:from>
    <xdr:ext cx="534377" cy="259045"/>
    <xdr:sp macro="" textlink="">
      <xdr:nvSpPr>
        <xdr:cNvPr id="480" name="テキスト ボックス 479"/>
        <xdr:cNvSpPr txBox="1"/>
      </xdr:nvSpPr>
      <xdr:spPr>
        <a:xfrm>
          <a:off x="8483111" y="166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14590</xdr:rowOff>
    </xdr:from>
    <xdr:to>
      <xdr:col>41</xdr:col>
      <xdr:colOff>50800</xdr:colOff>
      <xdr:row>96</xdr:row>
      <xdr:rowOff>53615</xdr:rowOff>
    </xdr:to>
    <xdr:cxnSp macro="">
      <xdr:nvCxnSpPr>
        <xdr:cNvPr id="481" name="直線コネクタ 480"/>
        <xdr:cNvCxnSpPr/>
      </xdr:nvCxnSpPr>
      <xdr:spPr>
        <a:xfrm flipV="1">
          <a:off x="6972300" y="16302340"/>
          <a:ext cx="889000" cy="2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24076</xdr:rowOff>
    </xdr:from>
    <xdr:to>
      <xdr:col>41</xdr:col>
      <xdr:colOff>101600</xdr:colOff>
      <xdr:row>97</xdr:row>
      <xdr:rowOff>125676</xdr:rowOff>
    </xdr:to>
    <xdr:sp macro="" textlink="">
      <xdr:nvSpPr>
        <xdr:cNvPr id="482" name="フローチャート: 判断 481"/>
        <xdr:cNvSpPr/>
      </xdr:nvSpPr>
      <xdr:spPr>
        <a:xfrm>
          <a:off x="7810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116803</xdr:rowOff>
    </xdr:from>
    <xdr:ext cx="534377" cy="259045"/>
    <xdr:sp macro="" textlink="">
      <xdr:nvSpPr>
        <xdr:cNvPr id="483" name="テキスト ボックス 482"/>
        <xdr:cNvSpPr txBox="1"/>
      </xdr:nvSpPr>
      <xdr:spPr>
        <a:xfrm>
          <a:off x="7594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66269</xdr:rowOff>
    </xdr:from>
    <xdr:to>
      <xdr:col>36</xdr:col>
      <xdr:colOff>165100</xdr:colOff>
      <xdr:row>96</xdr:row>
      <xdr:rowOff>167869</xdr:rowOff>
    </xdr:to>
    <xdr:sp macro="" textlink="">
      <xdr:nvSpPr>
        <xdr:cNvPr id="484" name="フローチャート: 判断 483"/>
        <xdr:cNvSpPr/>
      </xdr:nvSpPr>
      <xdr:spPr>
        <a:xfrm>
          <a:off x="6921500" y="165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158996</xdr:rowOff>
    </xdr:from>
    <xdr:ext cx="534377" cy="259045"/>
    <xdr:sp macro="" textlink="">
      <xdr:nvSpPr>
        <xdr:cNvPr id="485" name="テキスト ボックス 484"/>
        <xdr:cNvSpPr txBox="1"/>
      </xdr:nvSpPr>
      <xdr:spPr>
        <a:xfrm>
          <a:off x="6705111" y="166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61043</xdr:rowOff>
    </xdr:from>
    <xdr:to>
      <xdr:col>55</xdr:col>
      <xdr:colOff>50800</xdr:colOff>
      <xdr:row>95</xdr:row>
      <xdr:rowOff>162643</xdr:rowOff>
    </xdr:to>
    <xdr:sp macro="" textlink="">
      <xdr:nvSpPr>
        <xdr:cNvPr id="491" name="楕円 490"/>
        <xdr:cNvSpPr/>
      </xdr:nvSpPr>
      <xdr:spPr>
        <a:xfrm>
          <a:off x="10426700" y="163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147420</xdr:rowOff>
    </xdr:from>
    <xdr:ext cx="534377" cy="259045"/>
    <xdr:sp macro="" textlink="">
      <xdr:nvSpPr>
        <xdr:cNvPr id="492" name="普通建設事業費 （ うち更新整備　）該当値テキスト"/>
        <xdr:cNvSpPr txBox="1"/>
      </xdr:nvSpPr>
      <xdr:spPr>
        <a:xfrm>
          <a:off x="10528300" y="162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124023</xdr:rowOff>
    </xdr:from>
    <xdr:to>
      <xdr:col>50</xdr:col>
      <xdr:colOff>165100</xdr:colOff>
      <xdr:row>95</xdr:row>
      <xdr:rowOff>54173</xdr:rowOff>
    </xdr:to>
    <xdr:sp macro="" textlink="">
      <xdr:nvSpPr>
        <xdr:cNvPr id="493" name="楕円 492"/>
        <xdr:cNvSpPr/>
      </xdr:nvSpPr>
      <xdr:spPr>
        <a:xfrm>
          <a:off x="9588500" y="162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70700</xdr:rowOff>
    </xdr:from>
    <xdr:ext cx="534377" cy="259045"/>
    <xdr:sp macro="" textlink="">
      <xdr:nvSpPr>
        <xdr:cNvPr id="494" name="テキスト ボックス 493"/>
        <xdr:cNvSpPr txBox="1"/>
      </xdr:nvSpPr>
      <xdr:spPr>
        <a:xfrm>
          <a:off x="9372111" y="160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151504</xdr:rowOff>
    </xdr:from>
    <xdr:to>
      <xdr:col>46</xdr:col>
      <xdr:colOff>38100</xdr:colOff>
      <xdr:row>91</xdr:row>
      <xdr:rowOff>81654</xdr:rowOff>
    </xdr:to>
    <xdr:sp macro="" textlink="">
      <xdr:nvSpPr>
        <xdr:cNvPr id="495" name="楕円 494"/>
        <xdr:cNvSpPr/>
      </xdr:nvSpPr>
      <xdr:spPr>
        <a:xfrm>
          <a:off x="8699500" y="155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98181</xdr:rowOff>
    </xdr:from>
    <xdr:ext cx="534377" cy="259045"/>
    <xdr:sp macro="" textlink="">
      <xdr:nvSpPr>
        <xdr:cNvPr id="496" name="テキスト ボックス 495"/>
        <xdr:cNvSpPr txBox="1"/>
      </xdr:nvSpPr>
      <xdr:spPr>
        <a:xfrm>
          <a:off x="8483111" y="153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135240</xdr:rowOff>
    </xdr:from>
    <xdr:to>
      <xdr:col>41</xdr:col>
      <xdr:colOff>101600</xdr:colOff>
      <xdr:row>95</xdr:row>
      <xdr:rowOff>65390</xdr:rowOff>
    </xdr:to>
    <xdr:sp macro="" textlink="">
      <xdr:nvSpPr>
        <xdr:cNvPr id="497" name="楕円 496"/>
        <xdr:cNvSpPr/>
      </xdr:nvSpPr>
      <xdr:spPr>
        <a:xfrm>
          <a:off x="7810500" y="162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81917</xdr:rowOff>
    </xdr:from>
    <xdr:ext cx="534377" cy="259045"/>
    <xdr:sp macro="" textlink="">
      <xdr:nvSpPr>
        <xdr:cNvPr id="498" name="テキスト ボックス 497"/>
        <xdr:cNvSpPr txBox="1"/>
      </xdr:nvSpPr>
      <xdr:spPr>
        <a:xfrm>
          <a:off x="7594111" y="160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2815</xdr:rowOff>
    </xdr:from>
    <xdr:to>
      <xdr:col>36</xdr:col>
      <xdr:colOff>165100</xdr:colOff>
      <xdr:row>96</xdr:row>
      <xdr:rowOff>104415</xdr:rowOff>
    </xdr:to>
    <xdr:sp macro="" textlink="">
      <xdr:nvSpPr>
        <xdr:cNvPr id="499" name="楕円 498"/>
        <xdr:cNvSpPr/>
      </xdr:nvSpPr>
      <xdr:spPr>
        <a:xfrm>
          <a:off x="6921500" y="164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120942</xdr:rowOff>
    </xdr:from>
    <xdr:ext cx="534377" cy="259045"/>
    <xdr:sp macro="" textlink="">
      <xdr:nvSpPr>
        <xdr:cNvPr id="500" name="テキスト ボックス 499"/>
        <xdr:cNvSpPr txBox="1"/>
      </xdr:nvSpPr>
      <xdr:spPr>
        <a:xfrm>
          <a:off x="6705111" y="1623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22" name="直線コネクタ 521"/>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5"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6" name="直線コネクタ 525"/>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139105</xdr:rowOff>
    </xdr:from>
    <xdr:to>
      <xdr:col>85</xdr:col>
      <xdr:colOff>127000</xdr:colOff>
      <xdr:row>38</xdr:row>
      <xdr:rowOff>139105</xdr:rowOff>
    </xdr:to>
    <xdr:cxnSp macro="">
      <xdr:nvCxnSpPr>
        <xdr:cNvPr id="527" name="直線コネクタ 526"/>
        <xdr:cNvCxnSpPr/>
      </xdr:nvCxnSpPr>
      <xdr:spPr>
        <a:xfrm>
          <a:off x="15481300" y="665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8" name="災害復旧事業費平均値テキスト"/>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9" name="フローチャート: 判断 528"/>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136637</xdr:rowOff>
    </xdr:from>
    <xdr:to>
      <xdr:col>81</xdr:col>
      <xdr:colOff>50800</xdr:colOff>
      <xdr:row>38</xdr:row>
      <xdr:rowOff>139105</xdr:rowOff>
    </xdr:to>
    <xdr:cxnSp macro="">
      <xdr:nvCxnSpPr>
        <xdr:cNvPr id="530" name="直線コネクタ 529"/>
        <xdr:cNvCxnSpPr/>
      </xdr:nvCxnSpPr>
      <xdr:spPr>
        <a:xfrm>
          <a:off x="14592300" y="6651737"/>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31" name="フローチャート: 判断 530"/>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15643</xdr:rowOff>
    </xdr:from>
    <xdr:ext cx="378565" cy="259045"/>
    <xdr:sp macro="" textlink="">
      <xdr:nvSpPr>
        <xdr:cNvPr id="532" name="テキスト ボックス 531"/>
        <xdr:cNvSpPr txBox="1"/>
      </xdr:nvSpPr>
      <xdr:spPr>
        <a:xfrm>
          <a:off x="15292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136637</xdr:rowOff>
    </xdr:from>
    <xdr:to>
      <xdr:col>76</xdr:col>
      <xdr:colOff>114300</xdr:colOff>
      <xdr:row>38</xdr:row>
      <xdr:rowOff>139105</xdr:rowOff>
    </xdr:to>
    <xdr:cxnSp macro="">
      <xdr:nvCxnSpPr>
        <xdr:cNvPr id="533" name="直線コネクタ 532"/>
        <xdr:cNvCxnSpPr/>
      </xdr:nvCxnSpPr>
      <xdr:spPr>
        <a:xfrm flipV="1">
          <a:off x="13703300" y="6651737"/>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4" name="フローチャート: 判断 533"/>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168759</xdr:rowOff>
    </xdr:from>
    <xdr:ext cx="378565" cy="259045"/>
    <xdr:sp macro="" textlink="">
      <xdr:nvSpPr>
        <xdr:cNvPr id="535" name="テキスト ボックス 534"/>
        <xdr:cNvSpPr txBox="1"/>
      </xdr:nvSpPr>
      <xdr:spPr>
        <a:xfrm>
          <a:off x="14403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129916</xdr:rowOff>
    </xdr:from>
    <xdr:to>
      <xdr:col>71</xdr:col>
      <xdr:colOff>177800</xdr:colOff>
      <xdr:row>38</xdr:row>
      <xdr:rowOff>139105</xdr:rowOff>
    </xdr:to>
    <xdr:cxnSp macro="">
      <xdr:nvCxnSpPr>
        <xdr:cNvPr id="536" name="直線コネクタ 535"/>
        <xdr:cNvCxnSpPr/>
      </xdr:nvCxnSpPr>
      <xdr:spPr>
        <a:xfrm>
          <a:off x="12814300" y="6645016"/>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7" name="フローチャート: 判断 536"/>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xdr:rowOff>
    </xdr:from>
    <xdr:ext cx="378565" cy="259045"/>
    <xdr:sp macro="" textlink="">
      <xdr:nvSpPr>
        <xdr:cNvPr id="538" name="テキスト ボックス 537"/>
        <xdr:cNvSpPr txBox="1"/>
      </xdr:nvSpPr>
      <xdr:spPr>
        <a:xfrm>
          <a:off x="13514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76007</xdr:rowOff>
    </xdr:from>
    <xdr:to>
      <xdr:col>67</xdr:col>
      <xdr:colOff>101600</xdr:colOff>
      <xdr:row>39</xdr:row>
      <xdr:rowOff>6157</xdr:rowOff>
    </xdr:to>
    <xdr:sp macro="" textlink="">
      <xdr:nvSpPr>
        <xdr:cNvPr id="539" name="フローチャート: 判断 538"/>
        <xdr:cNvSpPr/>
      </xdr:nvSpPr>
      <xdr:spPr>
        <a:xfrm>
          <a:off x="12763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22684</xdr:rowOff>
    </xdr:from>
    <xdr:ext cx="378565" cy="259045"/>
    <xdr:sp macro="" textlink="">
      <xdr:nvSpPr>
        <xdr:cNvPr id="540" name="テキスト ボックス 539"/>
        <xdr:cNvSpPr txBox="1"/>
      </xdr:nvSpPr>
      <xdr:spPr>
        <a:xfrm>
          <a:off x="12625017" y="636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88305</xdr:rowOff>
    </xdr:from>
    <xdr:to>
      <xdr:col>85</xdr:col>
      <xdr:colOff>177800</xdr:colOff>
      <xdr:row>39</xdr:row>
      <xdr:rowOff>18455</xdr:rowOff>
    </xdr:to>
    <xdr:sp macro="" textlink="">
      <xdr:nvSpPr>
        <xdr:cNvPr id="546" name="楕円 545"/>
        <xdr:cNvSpPr/>
      </xdr:nvSpPr>
      <xdr:spPr>
        <a:xfrm>
          <a:off x="162687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3232</xdr:rowOff>
    </xdr:from>
    <xdr:ext cx="313932" cy="259045"/>
    <xdr:sp macro="" textlink="">
      <xdr:nvSpPr>
        <xdr:cNvPr id="547" name="災害復旧事業費該当値テキスト"/>
        <xdr:cNvSpPr txBox="1"/>
      </xdr:nvSpPr>
      <xdr:spPr>
        <a:xfrm>
          <a:off x="16370300" y="6518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88305</xdr:rowOff>
    </xdr:from>
    <xdr:to>
      <xdr:col>81</xdr:col>
      <xdr:colOff>101600</xdr:colOff>
      <xdr:row>39</xdr:row>
      <xdr:rowOff>18455</xdr:rowOff>
    </xdr:to>
    <xdr:sp macro="" textlink="">
      <xdr:nvSpPr>
        <xdr:cNvPr id="548" name="楕円 547"/>
        <xdr:cNvSpPr/>
      </xdr:nvSpPr>
      <xdr:spPr>
        <a:xfrm>
          <a:off x="15430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9582</xdr:rowOff>
    </xdr:from>
    <xdr:ext cx="313932" cy="259045"/>
    <xdr:sp macro="" textlink="">
      <xdr:nvSpPr>
        <xdr:cNvPr id="549" name="テキスト ボックス 548"/>
        <xdr:cNvSpPr txBox="1"/>
      </xdr:nvSpPr>
      <xdr:spPr>
        <a:xfrm>
          <a:off x="15324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85837</xdr:rowOff>
    </xdr:from>
    <xdr:to>
      <xdr:col>76</xdr:col>
      <xdr:colOff>165100</xdr:colOff>
      <xdr:row>39</xdr:row>
      <xdr:rowOff>15987</xdr:rowOff>
    </xdr:to>
    <xdr:sp macro="" textlink="">
      <xdr:nvSpPr>
        <xdr:cNvPr id="550" name="楕円 549"/>
        <xdr:cNvSpPr/>
      </xdr:nvSpPr>
      <xdr:spPr>
        <a:xfrm>
          <a:off x="145415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7114</xdr:rowOff>
    </xdr:from>
    <xdr:ext cx="313932" cy="259045"/>
    <xdr:sp macro="" textlink="">
      <xdr:nvSpPr>
        <xdr:cNvPr id="551" name="テキスト ボックス 550"/>
        <xdr:cNvSpPr txBox="1"/>
      </xdr:nvSpPr>
      <xdr:spPr>
        <a:xfrm>
          <a:off x="14435333" y="6693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88305</xdr:rowOff>
    </xdr:from>
    <xdr:to>
      <xdr:col>72</xdr:col>
      <xdr:colOff>38100</xdr:colOff>
      <xdr:row>39</xdr:row>
      <xdr:rowOff>18455</xdr:rowOff>
    </xdr:to>
    <xdr:sp macro="" textlink="">
      <xdr:nvSpPr>
        <xdr:cNvPr id="552" name="楕円 551"/>
        <xdr:cNvSpPr/>
      </xdr:nvSpPr>
      <xdr:spPr>
        <a:xfrm>
          <a:off x="13652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9582</xdr:rowOff>
    </xdr:from>
    <xdr:ext cx="313932" cy="259045"/>
    <xdr:sp macro="" textlink="">
      <xdr:nvSpPr>
        <xdr:cNvPr id="553" name="テキスト ボックス 552"/>
        <xdr:cNvSpPr txBox="1"/>
      </xdr:nvSpPr>
      <xdr:spPr>
        <a:xfrm>
          <a:off x="13546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79116</xdr:rowOff>
    </xdr:from>
    <xdr:to>
      <xdr:col>67</xdr:col>
      <xdr:colOff>101600</xdr:colOff>
      <xdr:row>39</xdr:row>
      <xdr:rowOff>9266</xdr:rowOff>
    </xdr:to>
    <xdr:sp macro="" textlink="">
      <xdr:nvSpPr>
        <xdr:cNvPr id="554" name="楕円 553"/>
        <xdr:cNvSpPr/>
      </xdr:nvSpPr>
      <xdr:spPr>
        <a:xfrm>
          <a:off x="12763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393</xdr:rowOff>
    </xdr:from>
    <xdr:ext cx="378565" cy="259045"/>
    <xdr:sp macro="" textlink="">
      <xdr:nvSpPr>
        <xdr:cNvPr id="555" name="テキスト ボックス 554"/>
        <xdr:cNvSpPr txBox="1"/>
      </xdr:nvSpPr>
      <xdr:spPr>
        <a:xfrm>
          <a:off x="12625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7" name="直線コネクタ 626"/>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8"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9" name="直線コネクタ 628"/>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30"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31" name="直線コネクタ 630"/>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17948</xdr:rowOff>
    </xdr:from>
    <xdr:to>
      <xdr:col>85</xdr:col>
      <xdr:colOff>127000</xdr:colOff>
      <xdr:row>77</xdr:row>
      <xdr:rowOff>51941</xdr:rowOff>
    </xdr:to>
    <xdr:cxnSp macro="">
      <xdr:nvCxnSpPr>
        <xdr:cNvPr id="632" name="直線コネクタ 631"/>
        <xdr:cNvCxnSpPr/>
      </xdr:nvCxnSpPr>
      <xdr:spPr>
        <a:xfrm flipV="1">
          <a:off x="15481300" y="13219598"/>
          <a:ext cx="8382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82676</xdr:rowOff>
    </xdr:from>
    <xdr:ext cx="534377" cy="259045"/>
    <xdr:sp macro="" textlink="">
      <xdr:nvSpPr>
        <xdr:cNvPr id="633" name="公債費平均値テキスト"/>
        <xdr:cNvSpPr txBox="1"/>
      </xdr:nvSpPr>
      <xdr:spPr>
        <a:xfrm>
          <a:off x="16370300" y="12941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4" name="フローチャート: 判断 633"/>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51941</xdr:rowOff>
    </xdr:from>
    <xdr:to>
      <xdr:col>81</xdr:col>
      <xdr:colOff>50800</xdr:colOff>
      <xdr:row>77</xdr:row>
      <xdr:rowOff>93157</xdr:rowOff>
    </xdr:to>
    <xdr:cxnSp macro="">
      <xdr:nvCxnSpPr>
        <xdr:cNvPr id="635" name="直線コネクタ 634"/>
        <xdr:cNvCxnSpPr/>
      </xdr:nvCxnSpPr>
      <xdr:spPr>
        <a:xfrm flipV="1">
          <a:off x="14592300" y="13253591"/>
          <a:ext cx="8890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6" name="フローチャート: 判断 635"/>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155912</xdr:rowOff>
    </xdr:from>
    <xdr:ext cx="534377" cy="259045"/>
    <xdr:sp macro="" textlink="">
      <xdr:nvSpPr>
        <xdr:cNvPr id="637" name="テキスト ボックス 636"/>
        <xdr:cNvSpPr txBox="1"/>
      </xdr:nvSpPr>
      <xdr:spPr>
        <a:xfrm>
          <a:off x="15214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65725</xdr:rowOff>
    </xdr:from>
    <xdr:to>
      <xdr:col>76</xdr:col>
      <xdr:colOff>114300</xdr:colOff>
      <xdr:row>77</xdr:row>
      <xdr:rowOff>93157</xdr:rowOff>
    </xdr:to>
    <xdr:cxnSp macro="">
      <xdr:nvCxnSpPr>
        <xdr:cNvPr id="638" name="直線コネクタ 637"/>
        <xdr:cNvCxnSpPr/>
      </xdr:nvCxnSpPr>
      <xdr:spPr>
        <a:xfrm>
          <a:off x="13703300" y="132673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9" name="フローチャート: 判断 638"/>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157718</xdr:rowOff>
    </xdr:from>
    <xdr:ext cx="534377" cy="259045"/>
    <xdr:sp macro="" textlink="">
      <xdr:nvSpPr>
        <xdr:cNvPr id="640" name="テキスト ボックス 639"/>
        <xdr:cNvSpPr txBox="1"/>
      </xdr:nvSpPr>
      <xdr:spPr>
        <a:xfrm>
          <a:off x="14325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15708</xdr:rowOff>
    </xdr:from>
    <xdr:to>
      <xdr:col>71</xdr:col>
      <xdr:colOff>177800</xdr:colOff>
      <xdr:row>77</xdr:row>
      <xdr:rowOff>65725</xdr:rowOff>
    </xdr:to>
    <xdr:cxnSp macro="">
      <xdr:nvCxnSpPr>
        <xdr:cNvPr id="641" name="直線コネクタ 640"/>
        <xdr:cNvCxnSpPr/>
      </xdr:nvCxnSpPr>
      <xdr:spPr>
        <a:xfrm>
          <a:off x="12814300" y="13217358"/>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42" name="フローチャート: 判断 641"/>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11162</xdr:rowOff>
    </xdr:from>
    <xdr:ext cx="534377" cy="259045"/>
    <xdr:sp macro="" textlink="">
      <xdr:nvSpPr>
        <xdr:cNvPr id="643" name="テキスト ボックス 642"/>
        <xdr:cNvSpPr txBox="1"/>
      </xdr:nvSpPr>
      <xdr:spPr>
        <a:xfrm>
          <a:off x="13436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3494</xdr:rowOff>
    </xdr:from>
    <xdr:to>
      <xdr:col>67</xdr:col>
      <xdr:colOff>101600</xdr:colOff>
      <xdr:row>77</xdr:row>
      <xdr:rowOff>105094</xdr:rowOff>
    </xdr:to>
    <xdr:sp macro="" textlink="">
      <xdr:nvSpPr>
        <xdr:cNvPr id="644" name="フローチャート: 判断 643"/>
        <xdr:cNvSpPr/>
      </xdr:nvSpPr>
      <xdr:spPr>
        <a:xfrm>
          <a:off x="12763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96221</xdr:rowOff>
    </xdr:from>
    <xdr:ext cx="534377" cy="259045"/>
    <xdr:sp macro="" textlink="">
      <xdr:nvSpPr>
        <xdr:cNvPr id="645" name="テキスト ボックス 644"/>
        <xdr:cNvSpPr txBox="1"/>
      </xdr:nvSpPr>
      <xdr:spPr>
        <a:xfrm>
          <a:off x="12547111" y="132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138598</xdr:rowOff>
    </xdr:from>
    <xdr:to>
      <xdr:col>85</xdr:col>
      <xdr:colOff>177800</xdr:colOff>
      <xdr:row>77</xdr:row>
      <xdr:rowOff>68748</xdr:rowOff>
    </xdr:to>
    <xdr:sp macro="" textlink="">
      <xdr:nvSpPr>
        <xdr:cNvPr id="651" name="楕円 650"/>
        <xdr:cNvSpPr/>
      </xdr:nvSpPr>
      <xdr:spPr>
        <a:xfrm>
          <a:off x="16268700" y="131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117025</xdr:rowOff>
    </xdr:from>
    <xdr:ext cx="534377" cy="259045"/>
    <xdr:sp macro="" textlink="">
      <xdr:nvSpPr>
        <xdr:cNvPr id="652" name="公債費該当値テキスト"/>
        <xdr:cNvSpPr txBox="1"/>
      </xdr:nvSpPr>
      <xdr:spPr>
        <a:xfrm>
          <a:off x="16370300" y="1314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1141</xdr:rowOff>
    </xdr:from>
    <xdr:to>
      <xdr:col>81</xdr:col>
      <xdr:colOff>101600</xdr:colOff>
      <xdr:row>77</xdr:row>
      <xdr:rowOff>102741</xdr:rowOff>
    </xdr:to>
    <xdr:sp macro="" textlink="">
      <xdr:nvSpPr>
        <xdr:cNvPr id="653" name="楕円 652"/>
        <xdr:cNvSpPr/>
      </xdr:nvSpPr>
      <xdr:spPr>
        <a:xfrm>
          <a:off x="15430500" y="132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93868</xdr:rowOff>
    </xdr:from>
    <xdr:ext cx="534377" cy="259045"/>
    <xdr:sp macro="" textlink="">
      <xdr:nvSpPr>
        <xdr:cNvPr id="654" name="テキスト ボックス 653"/>
        <xdr:cNvSpPr txBox="1"/>
      </xdr:nvSpPr>
      <xdr:spPr>
        <a:xfrm>
          <a:off x="15214111" y="13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42357</xdr:rowOff>
    </xdr:from>
    <xdr:to>
      <xdr:col>76</xdr:col>
      <xdr:colOff>165100</xdr:colOff>
      <xdr:row>77</xdr:row>
      <xdr:rowOff>143957</xdr:rowOff>
    </xdr:to>
    <xdr:sp macro="" textlink="">
      <xdr:nvSpPr>
        <xdr:cNvPr id="655" name="楕円 654"/>
        <xdr:cNvSpPr/>
      </xdr:nvSpPr>
      <xdr:spPr>
        <a:xfrm>
          <a:off x="14541500" y="132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135084</xdr:rowOff>
    </xdr:from>
    <xdr:ext cx="534377" cy="259045"/>
    <xdr:sp macro="" textlink="">
      <xdr:nvSpPr>
        <xdr:cNvPr id="656" name="テキスト ボックス 655"/>
        <xdr:cNvSpPr txBox="1"/>
      </xdr:nvSpPr>
      <xdr:spPr>
        <a:xfrm>
          <a:off x="14325111" y="133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14925</xdr:rowOff>
    </xdr:from>
    <xdr:to>
      <xdr:col>72</xdr:col>
      <xdr:colOff>38100</xdr:colOff>
      <xdr:row>77</xdr:row>
      <xdr:rowOff>116525</xdr:rowOff>
    </xdr:to>
    <xdr:sp macro="" textlink="">
      <xdr:nvSpPr>
        <xdr:cNvPr id="657" name="楕円 656"/>
        <xdr:cNvSpPr/>
      </xdr:nvSpPr>
      <xdr:spPr>
        <a:xfrm>
          <a:off x="13652500" y="132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107652</xdr:rowOff>
    </xdr:from>
    <xdr:ext cx="534377" cy="259045"/>
    <xdr:sp macro="" textlink="">
      <xdr:nvSpPr>
        <xdr:cNvPr id="658" name="テキスト ボックス 657"/>
        <xdr:cNvSpPr txBox="1"/>
      </xdr:nvSpPr>
      <xdr:spPr>
        <a:xfrm>
          <a:off x="13436111" y="133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136358</xdr:rowOff>
    </xdr:from>
    <xdr:to>
      <xdr:col>67</xdr:col>
      <xdr:colOff>101600</xdr:colOff>
      <xdr:row>77</xdr:row>
      <xdr:rowOff>66508</xdr:rowOff>
    </xdr:to>
    <xdr:sp macro="" textlink="">
      <xdr:nvSpPr>
        <xdr:cNvPr id="659" name="楕円 658"/>
        <xdr:cNvSpPr/>
      </xdr:nvSpPr>
      <xdr:spPr>
        <a:xfrm>
          <a:off x="12763500" y="131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83035</xdr:rowOff>
    </xdr:from>
    <xdr:ext cx="534377" cy="259045"/>
    <xdr:sp macro="" textlink="">
      <xdr:nvSpPr>
        <xdr:cNvPr id="660" name="テキスト ボックス 659"/>
        <xdr:cNvSpPr txBox="1"/>
      </xdr:nvSpPr>
      <xdr:spPr>
        <a:xfrm>
          <a:off x="12547111" y="129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74" name="テキスト ボックス 673"/>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87762</xdr:rowOff>
    </xdr:from>
    <xdr:to>
      <xdr:col>85</xdr:col>
      <xdr:colOff>126364</xdr:colOff>
      <xdr:row>98</xdr:row>
      <xdr:rowOff>134945</xdr:rowOff>
    </xdr:to>
    <xdr:cxnSp macro="">
      <xdr:nvCxnSpPr>
        <xdr:cNvPr id="682" name="直線コネクタ 681"/>
        <xdr:cNvCxnSpPr/>
      </xdr:nvCxnSpPr>
      <xdr:spPr>
        <a:xfrm flipV="1">
          <a:off x="16317595" y="15518262"/>
          <a:ext cx="1269" cy="141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138772</xdr:rowOff>
    </xdr:from>
    <xdr:ext cx="313932" cy="259045"/>
    <xdr:sp macro="" textlink="">
      <xdr:nvSpPr>
        <xdr:cNvPr id="683" name="積立金最小値テキスト"/>
        <xdr:cNvSpPr txBox="1"/>
      </xdr:nvSpPr>
      <xdr:spPr>
        <a:xfrm>
          <a:off x="16370300" y="16940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134945</xdr:rowOff>
    </xdr:from>
    <xdr:to>
      <xdr:col>86</xdr:col>
      <xdr:colOff>25400</xdr:colOff>
      <xdr:row>98</xdr:row>
      <xdr:rowOff>134945</xdr:rowOff>
    </xdr:to>
    <xdr:cxnSp macro="">
      <xdr:nvCxnSpPr>
        <xdr:cNvPr id="684" name="直線コネクタ 683"/>
        <xdr:cNvCxnSpPr/>
      </xdr:nvCxnSpPr>
      <xdr:spPr>
        <a:xfrm>
          <a:off x="16230600" y="1693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34439</xdr:rowOff>
    </xdr:from>
    <xdr:ext cx="534377" cy="259045"/>
    <xdr:sp macro="" textlink="">
      <xdr:nvSpPr>
        <xdr:cNvPr id="685" name="積立金最大値テキスト"/>
        <xdr:cNvSpPr txBox="1"/>
      </xdr:nvSpPr>
      <xdr:spPr>
        <a:xfrm>
          <a:off x="16370300" y="15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87762</xdr:rowOff>
    </xdr:from>
    <xdr:to>
      <xdr:col>86</xdr:col>
      <xdr:colOff>25400</xdr:colOff>
      <xdr:row>90</xdr:row>
      <xdr:rowOff>87762</xdr:rowOff>
    </xdr:to>
    <xdr:cxnSp macro="">
      <xdr:nvCxnSpPr>
        <xdr:cNvPr id="686" name="直線コネクタ 685"/>
        <xdr:cNvCxnSpPr/>
      </xdr:nvCxnSpPr>
      <xdr:spPr>
        <a:xfrm>
          <a:off x="16230600" y="1551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87762</xdr:rowOff>
    </xdr:from>
    <xdr:to>
      <xdr:col>85</xdr:col>
      <xdr:colOff>127000</xdr:colOff>
      <xdr:row>92</xdr:row>
      <xdr:rowOff>76698</xdr:rowOff>
    </xdr:to>
    <xdr:cxnSp macro="">
      <xdr:nvCxnSpPr>
        <xdr:cNvPr id="687" name="直線コネクタ 686"/>
        <xdr:cNvCxnSpPr/>
      </xdr:nvCxnSpPr>
      <xdr:spPr>
        <a:xfrm flipV="1">
          <a:off x="15481300" y="15518262"/>
          <a:ext cx="838200" cy="33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20876</xdr:rowOff>
    </xdr:from>
    <xdr:ext cx="469744" cy="259045"/>
    <xdr:sp macro="" textlink="">
      <xdr:nvSpPr>
        <xdr:cNvPr id="688" name="積立金平均値テキスト"/>
        <xdr:cNvSpPr txBox="1"/>
      </xdr:nvSpPr>
      <xdr:spPr>
        <a:xfrm>
          <a:off x="16370300" y="16308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42449</xdr:rowOff>
    </xdr:from>
    <xdr:to>
      <xdr:col>85</xdr:col>
      <xdr:colOff>177800</xdr:colOff>
      <xdr:row>95</xdr:row>
      <xdr:rowOff>144049</xdr:rowOff>
    </xdr:to>
    <xdr:sp macro="" textlink="">
      <xdr:nvSpPr>
        <xdr:cNvPr id="689" name="フローチャート: 判断 688"/>
        <xdr:cNvSpPr/>
      </xdr:nvSpPr>
      <xdr:spPr>
        <a:xfrm>
          <a:off x="162687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88402</xdr:rowOff>
    </xdr:from>
    <xdr:to>
      <xdr:col>81</xdr:col>
      <xdr:colOff>50800</xdr:colOff>
      <xdr:row>92</xdr:row>
      <xdr:rowOff>76698</xdr:rowOff>
    </xdr:to>
    <xdr:cxnSp macro="">
      <xdr:nvCxnSpPr>
        <xdr:cNvPr id="690" name="直線コネクタ 689"/>
        <xdr:cNvCxnSpPr/>
      </xdr:nvCxnSpPr>
      <xdr:spPr>
        <a:xfrm>
          <a:off x="14592300" y="15690352"/>
          <a:ext cx="8890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63114</xdr:rowOff>
    </xdr:from>
    <xdr:to>
      <xdr:col>81</xdr:col>
      <xdr:colOff>101600</xdr:colOff>
      <xdr:row>95</xdr:row>
      <xdr:rowOff>164714</xdr:rowOff>
    </xdr:to>
    <xdr:sp macro="" textlink="">
      <xdr:nvSpPr>
        <xdr:cNvPr id="691" name="フローチャート: 判断 690"/>
        <xdr:cNvSpPr/>
      </xdr:nvSpPr>
      <xdr:spPr>
        <a:xfrm>
          <a:off x="15430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155841</xdr:rowOff>
    </xdr:from>
    <xdr:ext cx="469744" cy="259045"/>
    <xdr:sp macro="" textlink="">
      <xdr:nvSpPr>
        <xdr:cNvPr id="692" name="テキスト ボックス 691"/>
        <xdr:cNvSpPr txBox="1"/>
      </xdr:nvSpPr>
      <xdr:spPr>
        <a:xfrm>
          <a:off x="15246428" y="164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78527</xdr:rowOff>
    </xdr:from>
    <xdr:to>
      <xdr:col>76</xdr:col>
      <xdr:colOff>114300</xdr:colOff>
      <xdr:row>91</xdr:row>
      <xdr:rowOff>88402</xdr:rowOff>
    </xdr:to>
    <xdr:cxnSp macro="">
      <xdr:nvCxnSpPr>
        <xdr:cNvPr id="693" name="直線コネクタ 692"/>
        <xdr:cNvCxnSpPr/>
      </xdr:nvCxnSpPr>
      <xdr:spPr>
        <a:xfrm>
          <a:off x="13703300" y="15509027"/>
          <a:ext cx="889000" cy="18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51867</xdr:rowOff>
    </xdr:from>
    <xdr:to>
      <xdr:col>76</xdr:col>
      <xdr:colOff>165100</xdr:colOff>
      <xdr:row>95</xdr:row>
      <xdr:rowOff>153467</xdr:rowOff>
    </xdr:to>
    <xdr:sp macro="" textlink="">
      <xdr:nvSpPr>
        <xdr:cNvPr id="694" name="フローチャート: 判断 693"/>
        <xdr:cNvSpPr/>
      </xdr:nvSpPr>
      <xdr:spPr>
        <a:xfrm>
          <a:off x="14541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144594</xdr:rowOff>
    </xdr:from>
    <xdr:ext cx="469744" cy="259045"/>
    <xdr:sp macro="" textlink="">
      <xdr:nvSpPr>
        <xdr:cNvPr id="695" name="テキスト ボックス 694"/>
        <xdr:cNvSpPr txBox="1"/>
      </xdr:nvSpPr>
      <xdr:spPr>
        <a:xfrm>
          <a:off x="14357428" y="164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78527</xdr:rowOff>
    </xdr:from>
    <xdr:to>
      <xdr:col>71</xdr:col>
      <xdr:colOff>177800</xdr:colOff>
      <xdr:row>92</xdr:row>
      <xdr:rowOff>27046</xdr:rowOff>
    </xdr:to>
    <xdr:cxnSp macro="">
      <xdr:nvCxnSpPr>
        <xdr:cNvPr id="696" name="直線コネクタ 695"/>
        <xdr:cNvCxnSpPr/>
      </xdr:nvCxnSpPr>
      <xdr:spPr>
        <a:xfrm flipV="1">
          <a:off x="12814300" y="15509027"/>
          <a:ext cx="889000" cy="29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11816</xdr:rowOff>
    </xdr:from>
    <xdr:to>
      <xdr:col>72</xdr:col>
      <xdr:colOff>38100</xdr:colOff>
      <xdr:row>93</xdr:row>
      <xdr:rowOff>113416</xdr:rowOff>
    </xdr:to>
    <xdr:sp macro="" textlink="">
      <xdr:nvSpPr>
        <xdr:cNvPr id="697" name="フローチャート: 判断 696"/>
        <xdr:cNvSpPr/>
      </xdr:nvSpPr>
      <xdr:spPr>
        <a:xfrm>
          <a:off x="13652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104543</xdr:rowOff>
    </xdr:from>
    <xdr:ext cx="534377" cy="259045"/>
    <xdr:sp macro="" textlink="">
      <xdr:nvSpPr>
        <xdr:cNvPr id="698" name="テキスト ボックス 697"/>
        <xdr:cNvSpPr txBox="1"/>
      </xdr:nvSpPr>
      <xdr:spPr>
        <a:xfrm>
          <a:off x="13436111" y="1604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127488</xdr:rowOff>
    </xdr:from>
    <xdr:to>
      <xdr:col>67</xdr:col>
      <xdr:colOff>101600</xdr:colOff>
      <xdr:row>94</xdr:row>
      <xdr:rowOff>57638</xdr:rowOff>
    </xdr:to>
    <xdr:sp macro="" textlink="">
      <xdr:nvSpPr>
        <xdr:cNvPr id="699" name="フローチャート: 判断 698"/>
        <xdr:cNvSpPr/>
      </xdr:nvSpPr>
      <xdr:spPr>
        <a:xfrm>
          <a:off x="12763500" y="1607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48765</xdr:rowOff>
    </xdr:from>
    <xdr:ext cx="469744" cy="259045"/>
    <xdr:sp macro="" textlink="">
      <xdr:nvSpPr>
        <xdr:cNvPr id="700" name="テキスト ボックス 699"/>
        <xdr:cNvSpPr txBox="1"/>
      </xdr:nvSpPr>
      <xdr:spPr>
        <a:xfrm>
          <a:off x="12579428" y="1616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36962</xdr:rowOff>
    </xdr:from>
    <xdr:to>
      <xdr:col>85</xdr:col>
      <xdr:colOff>177800</xdr:colOff>
      <xdr:row>90</xdr:row>
      <xdr:rowOff>138562</xdr:rowOff>
    </xdr:to>
    <xdr:sp macro="" textlink="">
      <xdr:nvSpPr>
        <xdr:cNvPr id="706" name="楕円 705"/>
        <xdr:cNvSpPr/>
      </xdr:nvSpPr>
      <xdr:spPr>
        <a:xfrm>
          <a:off x="16268700" y="154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161439</xdr:rowOff>
    </xdr:from>
    <xdr:ext cx="534377" cy="259045"/>
    <xdr:sp macro="" textlink="">
      <xdr:nvSpPr>
        <xdr:cNvPr id="707" name="積立金該当値テキスト"/>
        <xdr:cNvSpPr txBox="1"/>
      </xdr:nvSpPr>
      <xdr:spPr>
        <a:xfrm>
          <a:off x="16370300" y="154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25898</xdr:rowOff>
    </xdr:from>
    <xdr:to>
      <xdr:col>81</xdr:col>
      <xdr:colOff>101600</xdr:colOff>
      <xdr:row>92</xdr:row>
      <xdr:rowOff>127498</xdr:rowOff>
    </xdr:to>
    <xdr:sp macro="" textlink="">
      <xdr:nvSpPr>
        <xdr:cNvPr id="708" name="楕円 707"/>
        <xdr:cNvSpPr/>
      </xdr:nvSpPr>
      <xdr:spPr>
        <a:xfrm>
          <a:off x="15430500" y="157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144025</xdr:rowOff>
    </xdr:from>
    <xdr:ext cx="534377" cy="259045"/>
    <xdr:sp macro="" textlink="">
      <xdr:nvSpPr>
        <xdr:cNvPr id="709" name="テキスト ボックス 708"/>
        <xdr:cNvSpPr txBox="1"/>
      </xdr:nvSpPr>
      <xdr:spPr>
        <a:xfrm>
          <a:off x="15214111" y="1557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37602</xdr:rowOff>
    </xdr:from>
    <xdr:to>
      <xdr:col>76</xdr:col>
      <xdr:colOff>165100</xdr:colOff>
      <xdr:row>91</xdr:row>
      <xdr:rowOff>139202</xdr:rowOff>
    </xdr:to>
    <xdr:sp macro="" textlink="">
      <xdr:nvSpPr>
        <xdr:cNvPr id="710" name="楕円 709"/>
        <xdr:cNvSpPr/>
      </xdr:nvSpPr>
      <xdr:spPr>
        <a:xfrm>
          <a:off x="14541500" y="156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155729</xdr:rowOff>
    </xdr:from>
    <xdr:ext cx="534377" cy="259045"/>
    <xdr:sp macro="" textlink="">
      <xdr:nvSpPr>
        <xdr:cNvPr id="711" name="テキスト ボックス 710"/>
        <xdr:cNvSpPr txBox="1"/>
      </xdr:nvSpPr>
      <xdr:spPr>
        <a:xfrm>
          <a:off x="14325111" y="154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27727</xdr:rowOff>
    </xdr:from>
    <xdr:to>
      <xdr:col>72</xdr:col>
      <xdr:colOff>38100</xdr:colOff>
      <xdr:row>90</xdr:row>
      <xdr:rowOff>129327</xdr:rowOff>
    </xdr:to>
    <xdr:sp macro="" textlink="">
      <xdr:nvSpPr>
        <xdr:cNvPr id="712" name="楕円 711"/>
        <xdr:cNvSpPr/>
      </xdr:nvSpPr>
      <xdr:spPr>
        <a:xfrm>
          <a:off x="13652500" y="154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145854</xdr:rowOff>
    </xdr:from>
    <xdr:ext cx="534377" cy="259045"/>
    <xdr:sp macro="" textlink="">
      <xdr:nvSpPr>
        <xdr:cNvPr id="713" name="テキスト ボックス 712"/>
        <xdr:cNvSpPr txBox="1"/>
      </xdr:nvSpPr>
      <xdr:spPr>
        <a:xfrm>
          <a:off x="13436111" y="152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147696</xdr:rowOff>
    </xdr:from>
    <xdr:to>
      <xdr:col>67</xdr:col>
      <xdr:colOff>101600</xdr:colOff>
      <xdr:row>92</xdr:row>
      <xdr:rowOff>77846</xdr:rowOff>
    </xdr:to>
    <xdr:sp macro="" textlink="">
      <xdr:nvSpPr>
        <xdr:cNvPr id="714" name="楕円 713"/>
        <xdr:cNvSpPr/>
      </xdr:nvSpPr>
      <xdr:spPr>
        <a:xfrm>
          <a:off x="12763500" y="157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94373</xdr:rowOff>
    </xdr:from>
    <xdr:ext cx="534377" cy="259045"/>
    <xdr:sp macro="" textlink="">
      <xdr:nvSpPr>
        <xdr:cNvPr id="715" name="テキスト ボックス 714"/>
        <xdr:cNvSpPr txBox="1"/>
      </xdr:nvSpPr>
      <xdr:spPr>
        <a:xfrm>
          <a:off x="12547111" y="155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7" name="直線コネクタ 736"/>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40"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41" name="直線コネクタ 740"/>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47803</xdr:rowOff>
    </xdr:from>
    <xdr:to>
      <xdr:col>116</xdr:col>
      <xdr:colOff>63500</xdr:colOff>
      <xdr:row>36</xdr:row>
      <xdr:rowOff>1169</xdr:rowOff>
    </xdr:to>
    <xdr:cxnSp macro="">
      <xdr:nvCxnSpPr>
        <xdr:cNvPr id="742" name="直線コネクタ 741"/>
        <xdr:cNvCxnSpPr/>
      </xdr:nvCxnSpPr>
      <xdr:spPr>
        <a:xfrm>
          <a:off x="21323300" y="6048553"/>
          <a:ext cx="8382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24808</xdr:rowOff>
    </xdr:from>
    <xdr:ext cx="469744" cy="259045"/>
    <xdr:sp macro="" textlink="">
      <xdr:nvSpPr>
        <xdr:cNvPr id="743" name="投資及び出資金平均値テキスト"/>
        <xdr:cNvSpPr txBox="1"/>
      </xdr:nvSpPr>
      <xdr:spPr>
        <a:xfrm>
          <a:off x="22212300" y="619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4" name="フローチャート: 判断 743"/>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47803</xdr:rowOff>
    </xdr:from>
    <xdr:to>
      <xdr:col>111</xdr:col>
      <xdr:colOff>177800</xdr:colOff>
      <xdr:row>35</xdr:row>
      <xdr:rowOff>55575</xdr:rowOff>
    </xdr:to>
    <xdr:cxnSp macro="">
      <xdr:nvCxnSpPr>
        <xdr:cNvPr id="745" name="直線コネクタ 744"/>
        <xdr:cNvCxnSpPr/>
      </xdr:nvCxnSpPr>
      <xdr:spPr>
        <a:xfrm flipV="1">
          <a:off x="20434300" y="604855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6" name="フローチャート: 判断 745"/>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347</xdr:rowOff>
    </xdr:from>
    <xdr:ext cx="469744" cy="259045"/>
    <xdr:sp macro="" textlink="">
      <xdr:nvSpPr>
        <xdr:cNvPr id="747" name="テキスト ボックス 746"/>
        <xdr:cNvSpPr txBox="1"/>
      </xdr:nvSpPr>
      <xdr:spPr>
        <a:xfrm>
          <a:off x="21088428" y="63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55575</xdr:rowOff>
    </xdr:from>
    <xdr:to>
      <xdr:col>107</xdr:col>
      <xdr:colOff>50800</xdr:colOff>
      <xdr:row>38</xdr:row>
      <xdr:rowOff>133985</xdr:rowOff>
    </xdr:to>
    <xdr:cxnSp macro="">
      <xdr:nvCxnSpPr>
        <xdr:cNvPr id="748" name="直線コネクタ 747"/>
        <xdr:cNvCxnSpPr/>
      </xdr:nvCxnSpPr>
      <xdr:spPr>
        <a:xfrm flipV="1">
          <a:off x="19545300" y="6056325"/>
          <a:ext cx="889000" cy="5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9" name="フローチャート: 判断 748"/>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26636</xdr:rowOff>
    </xdr:from>
    <xdr:ext cx="469744" cy="259045"/>
    <xdr:sp macro="" textlink="">
      <xdr:nvSpPr>
        <xdr:cNvPr id="750" name="テキスト ボックス 749"/>
        <xdr:cNvSpPr txBox="1"/>
      </xdr:nvSpPr>
      <xdr:spPr>
        <a:xfrm>
          <a:off x="20199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132842</xdr:rowOff>
    </xdr:from>
    <xdr:to>
      <xdr:col>102</xdr:col>
      <xdr:colOff>114300</xdr:colOff>
      <xdr:row>38</xdr:row>
      <xdr:rowOff>133985</xdr:rowOff>
    </xdr:to>
    <xdr:cxnSp macro="">
      <xdr:nvCxnSpPr>
        <xdr:cNvPr id="751" name="直線コネクタ 750"/>
        <xdr:cNvCxnSpPr/>
      </xdr:nvCxnSpPr>
      <xdr:spPr>
        <a:xfrm>
          <a:off x="18656300" y="664794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52" name="フローチャート: 判断 751"/>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100499</xdr:rowOff>
    </xdr:from>
    <xdr:ext cx="469744" cy="259045"/>
    <xdr:sp macro="" textlink="">
      <xdr:nvSpPr>
        <xdr:cNvPr id="753" name="テキスト ボックス 752"/>
        <xdr:cNvSpPr txBox="1"/>
      </xdr:nvSpPr>
      <xdr:spPr>
        <a:xfrm>
          <a:off x="19310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66497</xdr:rowOff>
    </xdr:from>
    <xdr:to>
      <xdr:col>98</xdr:col>
      <xdr:colOff>38100</xdr:colOff>
      <xdr:row>38</xdr:row>
      <xdr:rowOff>168097</xdr:rowOff>
    </xdr:to>
    <xdr:sp macro="" textlink="">
      <xdr:nvSpPr>
        <xdr:cNvPr id="754" name="フローチャート: 判断 753"/>
        <xdr:cNvSpPr/>
      </xdr:nvSpPr>
      <xdr:spPr>
        <a:xfrm>
          <a:off x="18605500" y="658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13174</xdr:rowOff>
    </xdr:from>
    <xdr:ext cx="313932" cy="259045"/>
    <xdr:sp macro="" textlink="">
      <xdr:nvSpPr>
        <xdr:cNvPr id="755" name="テキスト ボックス 754"/>
        <xdr:cNvSpPr txBox="1"/>
      </xdr:nvSpPr>
      <xdr:spPr>
        <a:xfrm>
          <a:off x="18499333" y="6356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121819</xdr:rowOff>
    </xdr:from>
    <xdr:to>
      <xdr:col>116</xdr:col>
      <xdr:colOff>114300</xdr:colOff>
      <xdr:row>36</xdr:row>
      <xdr:rowOff>51969</xdr:rowOff>
    </xdr:to>
    <xdr:sp macro="" textlink="">
      <xdr:nvSpPr>
        <xdr:cNvPr id="761" name="楕円 760"/>
        <xdr:cNvSpPr/>
      </xdr:nvSpPr>
      <xdr:spPr>
        <a:xfrm>
          <a:off x="22110700" y="61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144696</xdr:rowOff>
    </xdr:from>
    <xdr:ext cx="469744" cy="259045"/>
    <xdr:sp macro="" textlink="">
      <xdr:nvSpPr>
        <xdr:cNvPr id="762" name="投資及び出資金該当値テキスト"/>
        <xdr:cNvSpPr txBox="1"/>
      </xdr:nvSpPr>
      <xdr:spPr>
        <a:xfrm>
          <a:off x="22212300" y="597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168453</xdr:rowOff>
    </xdr:from>
    <xdr:to>
      <xdr:col>112</xdr:col>
      <xdr:colOff>38100</xdr:colOff>
      <xdr:row>35</xdr:row>
      <xdr:rowOff>98603</xdr:rowOff>
    </xdr:to>
    <xdr:sp macro="" textlink="">
      <xdr:nvSpPr>
        <xdr:cNvPr id="763" name="楕円 762"/>
        <xdr:cNvSpPr/>
      </xdr:nvSpPr>
      <xdr:spPr>
        <a:xfrm>
          <a:off x="212725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115130</xdr:rowOff>
    </xdr:from>
    <xdr:ext cx="469744" cy="259045"/>
    <xdr:sp macro="" textlink="">
      <xdr:nvSpPr>
        <xdr:cNvPr id="764" name="テキスト ボックス 763"/>
        <xdr:cNvSpPr txBox="1"/>
      </xdr:nvSpPr>
      <xdr:spPr>
        <a:xfrm>
          <a:off x="21088428" y="57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4775</xdr:rowOff>
    </xdr:from>
    <xdr:to>
      <xdr:col>107</xdr:col>
      <xdr:colOff>101600</xdr:colOff>
      <xdr:row>35</xdr:row>
      <xdr:rowOff>106375</xdr:rowOff>
    </xdr:to>
    <xdr:sp macro="" textlink="">
      <xdr:nvSpPr>
        <xdr:cNvPr id="765" name="楕円 764"/>
        <xdr:cNvSpPr/>
      </xdr:nvSpPr>
      <xdr:spPr>
        <a:xfrm>
          <a:off x="203835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122902</xdr:rowOff>
    </xdr:from>
    <xdr:ext cx="469744" cy="259045"/>
    <xdr:sp macro="" textlink="">
      <xdr:nvSpPr>
        <xdr:cNvPr id="766" name="テキスト ボックス 765"/>
        <xdr:cNvSpPr txBox="1"/>
      </xdr:nvSpPr>
      <xdr:spPr>
        <a:xfrm>
          <a:off x="20199428" y="57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83185</xdr:rowOff>
    </xdr:from>
    <xdr:to>
      <xdr:col>102</xdr:col>
      <xdr:colOff>165100</xdr:colOff>
      <xdr:row>39</xdr:row>
      <xdr:rowOff>13335</xdr:rowOff>
    </xdr:to>
    <xdr:sp macro="" textlink="">
      <xdr:nvSpPr>
        <xdr:cNvPr id="767" name="楕円 766"/>
        <xdr:cNvSpPr/>
      </xdr:nvSpPr>
      <xdr:spPr>
        <a:xfrm>
          <a:off x="19494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4462</xdr:rowOff>
    </xdr:from>
    <xdr:ext cx="313932" cy="259045"/>
    <xdr:sp macro="" textlink="">
      <xdr:nvSpPr>
        <xdr:cNvPr id="768" name="テキスト ボックス 767"/>
        <xdr:cNvSpPr txBox="1"/>
      </xdr:nvSpPr>
      <xdr:spPr>
        <a:xfrm>
          <a:off x="19388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69" name="楕円 768"/>
        <xdr:cNvSpPr/>
      </xdr:nvSpPr>
      <xdr:spPr>
        <a:xfrm>
          <a:off x="18605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3319</xdr:rowOff>
    </xdr:from>
    <xdr:ext cx="313932" cy="259045"/>
    <xdr:sp macro="" textlink="">
      <xdr:nvSpPr>
        <xdr:cNvPr id="770" name="テキスト ボックス 769"/>
        <xdr:cNvSpPr txBox="1"/>
      </xdr:nvSpPr>
      <xdr:spPr>
        <a:xfrm>
          <a:off x="18499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4" name="直線コネクタ 793"/>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5"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6" name="直線コネクタ 795"/>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7"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8" name="直線コネクタ 797"/>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13818</xdr:rowOff>
    </xdr:from>
    <xdr:to>
      <xdr:col>116</xdr:col>
      <xdr:colOff>63500</xdr:colOff>
      <xdr:row>59</xdr:row>
      <xdr:rowOff>31724</xdr:rowOff>
    </xdr:to>
    <xdr:cxnSp macro="">
      <xdr:nvCxnSpPr>
        <xdr:cNvPr id="799" name="直線コネクタ 798"/>
        <xdr:cNvCxnSpPr/>
      </xdr:nvCxnSpPr>
      <xdr:spPr>
        <a:xfrm flipV="1">
          <a:off x="21323300" y="10129368"/>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800" name="貸付金平均値テキスト"/>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801" name="フローチャート: 判断 800"/>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141986</xdr:rowOff>
    </xdr:from>
    <xdr:to>
      <xdr:col>111</xdr:col>
      <xdr:colOff>177800</xdr:colOff>
      <xdr:row>59</xdr:row>
      <xdr:rowOff>31724</xdr:rowOff>
    </xdr:to>
    <xdr:cxnSp macro="">
      <xdr:nvCxnSpPr>
        <xdr:cNvPr id="802" name="直線コネクタ 801"/>
        <xdr:cNvCxnSpPr/>
      </xdr:nvCxnSpPr>
      <xdr:spPr>
        <a:xfrm>
          <a:off x="20434300" y="10086086"/>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803" name="フローチャート: 判断 802"/>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804" name="テキスト ボックス 803"/>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140576</xdr:rowOff>
    </xdr:from>
    <xdr:to>
      <xdr:col>107</xdr:col>
      <xdr:colOff>50800</xdr:colOff>
      <xdr:row>58</xdr:row>
      <xdr:rowOff>141986</xdr:rowOff>
    </xdr:to>
    <xdr:cxnSp macro="">
      <xdr:nvCxnSpPr>
        <xdr:cNvPr id="805" name="直線コネクタ 804"/>
        <xdr:cNvCxnSpPr/>
      </xdr:nvCxnSpPr>
      <xdr:spPr>
        <a:xfrm>
          <a:off x="19545300" y="10084676"/>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6" name="フローチャート: 判断 805"/>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807" name="テキスト ボックス 806"/>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140043</xdr:rowOff>
    </xdr:from>
    <xdr:to>
      <xdr:col>102</xdr:col>
      <xdr:colOff>114300</xdr:colOff>
      <xdr:row>58</xdr:row>
      <xdr:rowOff>140576</xdr:rowOff>
    </xdr:to>
    <xdr:cxnSp macro="">
      <xdr:nvCxnSpPr>
        <xdr:cNvPr id="808" name="直線コネクタ 807"/>
        <xdr:cNvCxnSpPr/>
      </xdr:nvCxnSpPr>
      <xdr:spPr>
        <a:xfrm>
          <a:off x="18656300" y="1008414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9" name="フローチャート: 判断 808"/>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154715</xdr:rowOff>
    </xdr:from>
    <xdr:ext cx="534377" cy="259045"/>
    <xdr:sp macro="" textlink="">
      <xdr:nvSpPr>
        <xdr:cNvPr id="810" name="テキスト ボックス 809"/>
        <xdr:cNvSpPr txBox="1"/>
      </xdr:nvSpPr>
      <xdr:spPr>
        <a:xfrm>
          <a:off x="19278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72936</xdr:rowOff>
    </xdr:from>
    <xdr:to>
      <xdr:col>98</xdr:col>
      <xdr:colOff>38100</xdr:colOff>
      <xdr:row>57</xdr:row>
      <xdr:rowOff>3086</xdr:rowOff>
    </xdr:to>
    <xdr:sp macro="" textlink="">
      <xdr:nvSpPr>
        <xdr:cNvPr id="811" name="フローチャート: 判断 810"/>
        <xdr:cNvSpPr/>
      </xdr:nvSpPr>
      <xdr:spPr>
        <a:xfrm>
          <a:off x="18605500" y="96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19613</xdr:rowOff>
    </xdr:from>
    <xdr:ext cx="534377" cy="259045"/>
    <xdr:sp macro="" textlink="">
      <xdr:nvSpPr>
        <xdr:cNvPr id="812" name="テキスト ボックス 811"/>
        <xdr:cNvSpPr txBox="1"/>
      </xdr:nvSpPr>
      <xdr:spPr>
        <a:xfrm>
          <a:off x="18389111" y="94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134468</xdr:rowOff>
    </xdr:from>
    <xdr:to>
      <xdr:col>116</xdr:col>
      <xdr:colOff>114300</xdr:colOff>
      <xdr:row>59</xdr:row>
      <xdr:rowOff>64618</xdr:rowOff>
    </xdr:to>
    <xdr:sp macro="" textlink="">
      <xdr:nvSpPr>
        <xdr:cNvPr id="818" name="楕円 817"/>
        <xdr:cNvSpPr/>
      </xdr:nvSpPr>
      <xdr:spPr>
        <a:xfrm>
          <a:off x="221107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49395</xdr:rowOff>
    </xdr:from>
    <xdr:ext cx="378565" cy="259045"/>
    <xdr:sp macro="" textlink="">
      <xdr:nvSpPr>
        <xdr:cNvPr id="819" name="貸付金該当値テキスト"/>
        <xdr:cNvSpPr txBox="1"/>
      </xdr:nvSpPr>
      <xdr:spPr>
        <a:xfrm>
          <a:off x="22212300" y="9993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152374</xdr:rowOff>
    </xdr:from>
    <xdr:to>
      <xdr:col>112</xdr:col>
      <xdr:colOff>38100</xdr:colOff>
      <xdr:row>59</xdr:row>
      <xdr:rowOff>82524</xdr:rowOff>
    </xdr:to>
    <xdr:sp macro="" textlink="">
      <xdr:nvSpPr>
        <xdr:cNvPr id="820" name="楕円 819"/>
        <xdr:cNvSpPr/>
      </xdr:nvSpPr>
      <xdr:spPr>
        <a:xfrm>
          <a:off x="21272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73651</xdr:rowOff>
    </xdr:from>
    <xdr:ext cx="378565" cy="259045"/>
    <xdr:sp macro="" textlink="">
      <xdr:nvSpPr>
        <xdr:cNvPr id="821" name="テキスト ボックス 820"/>
        <xdr:cNvSpPr txBox="1"/>
      </xdr:nvSpPr>
      <xdr:spPr>
        <a:xfrm>
          <a:off x="21134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91186</xdr:rowOff>
    </xdr:from>
    <xdr:to>
      <xdr:col>107</xdr:col>
      <xdr:colOff>101600</xdr:colOff>
      <xdr:row>59</xdr:row>
      <xdr:rowOff>21336</xdr:rowOff>
    </xdr:to>
    <xdr:sp macro="" textlink="">
      <xdr:nvSpPr>
        <xdr:cNvPr id="822" name="楕円 821"/>
        <xdr:cNvSpPr/>
      </xdr:nvSpPr>
      <xdr:spPr>
        <a:xfrm>
          <a:off x="203835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12463</xdr:rowOff>
    </xdr:from>
    <xdr:ext cx="469744" cy="259045"/>
    <xdr:sp macro="" textlink="">
      <xdr:nvSpPr>
        <xdr:cNvPr id="823" name="テキスト ボックス 822"/>
        <xdr:cNvSpPr txBox="1"/>
      </xdr:nvSpPr>
      <xdr:spPr>
        <a:xfrm>
          <a:off x="20199428"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89776</xdr:rowOff>
    </xdr:from>
    <xdr:to>
      <xdr:col>102</xdr:col>
      <xdr:colOff>165100</xdr:colOff>
      <xdr:row>59</xdr:row>
      <xdr:rowOff>19926</xdr:rowOff>
    </xdr:to>
    <xdr:sp macro="" textlink="">
      <xdr:nvSpPr>
        <xdr:cNvPr id="824" name="楕円 823"/>
        <xdr:cNvSpPr/>
      </xdr:nvSpPr>
      <xdr:spPr>
        <a:xfrm>
          <a:off x="19494500" y="10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11053</xdr:rowOff>
    </xdr:from>
    <xdr:ext cx="469744" cy="259045"/>
    <xdr:sp macro="" textlink="">
      <xdr:nvSpPr>
        <xdr:cNvPr id="825" name="テキスト ボックス 824"/>
        <xdr:cNvSpPr txBox="1"/>
      </xdr:nvSpPr>
      <xdr:spPr>
        <a:xfrm>
          <a:off x="19310428" y="1012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89243</xdr:rowOff>
    </xdr:from>
    <xdr:to>
      <xdr:col>98</xdr:col>
      <xdr:colOff>38100</xdr:colOff>
      <xdr:row>59</xdr:row>
      <xdr:rowOff>19393</xdr:rowOff>
    </xdr:to>
    <xdr:sp macro="" textlink="">
      <xdr:nvSpPr>
        <xdr:cNvPr id="826" name="楕円 825"/>
        <xdr:cNvSpPr/>
      </xdr:nvSpPr>
      <xdr:spPr>
        <a:xfrm>
          <a:off x="18605500" y="100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10520</xdr:rowOff>
    </xdr:from>
    <xdr:ext cx="469744" cy="259045"/>
    <xdr:sp macro="" textlink="">
      <xdr:nvSpPr>
        <xdr:cNvPr id="827" name="テキスト ボックス 826"/>
        <xdr:cNvSpPr txBox="1"/>
      </xdr:nvSpPr>
      <xdr:spPr>
        <a:xfrm>
          <a:off x="18421428" y="1012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52" name="直線コネクタ 851"/>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53"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4" name="直線コネクタ 853"/>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5"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6" name="直線コネクタ 855"/>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85598</xdr:rowOff>
    </xdr:from>
    <xdr:to>
      <xdr:col>116</xdr:col>
      <xdr:colOff>63500</xdr:colOff>
      <xdr:row>76</xdr:row>
      <xdr:rowOff>156311</xdr:rowOff>
    </xdr:to>
    <xdr:cxnSp macro="">
      <xdr:nvCxnSpPr>
        <xdr:cNvPr id="857" name="直線コネクタ 856"/>
        <xdr:cNvCxnSpPr/>
      </xdr:nvCxnSpPr>
      <xdr:spPr>
        <a:xfrm flipV="1">
          <a:off x="21323300" y="13115798"/>
          <a:ext cx="8382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50817</xdr:rowOff>
    </xdr:from>
    <xdr:ext cx="534377" cy="259045"/>
    <xdr:sp macro="" textlink="">
      <xdr:nvSpPr>
        <xdr:cNvPr id="858" name="繰出金平均値テキスト"/>
        <xdr:cNvSpPr txBox="1"/>
      </xdr:nvSpPr>
      <xdr:spPr>
        <a:xfrm>
          <a:off x="22212300" y="1273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9" name="フローチャート: 判断 858"/>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156311</xdr:rowOff>
    </xdr:from>
    <xdr:to>
      <xdr:col>111</xdr:col>
      <xdr:colOff>177800</xdr:colOff>
      <xdr:row>77</xdr:row>
      <xdr:rowOff>3950</xdr:rowOff>
    </xdr:to>
    <xdr:cxnSp macro="">
      <xdr:nvCxnSpPr>
        <xdr:cNvPr id="860" name="直線コネクタ 859"/>
        <xdr:cNvCxnSpPr/>
      </xdr:nvCxnSpPr>
      <xdr:spPr>
        <a:xfrm flipV="1">
          <a:off x="20434300" y="13186511"/>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61" name="フローチャート: 判断 860"/>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119054</xdr:rowOff>
    </xdr:from>
    <xdr:ext cx="534377" cy="259045"/>
    <xdr:sp macro="" textlink="">
      <xdr:nvSpPr>
        <xdr:cNvPr id="862" name="テキスト ボックス 861"/>
        <xdr:cNvSpPr txBox="1"/>
      </xdr:nvSpPr>
      <xdr:spPr>
        <a:xfrm>
          <a:off x="21056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7379</xdr:rowOff>
    </xdr:from>
    <xdr:to>
      <xdr:col>107</xdr:col>
      <xdr:colOff>50800</xdr:colOff>
      <xdr:row>77</xdr:row>
      <xdr:rowOff>3950</xdr:rowOff>
    </xdr:to>
    <xdr:cxnSp macro="">
      <xdr:nvCxnSpPr>
        <xdr:cNvPr id="863" name="直線コネクタ 862"/>
        <xdr:cNvCxnSpPr/>
      </xdr:nvCxnSpPr>
      <xdr:spPr>
        <a:xfrm>
          <a:off x="19545300" y="13037579"/>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4" name="フローチャート: 判断 863"/>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111091</xdr:rowOff>
    </xdr:from>
    <xdr:ext cx="534377" cy="259045"/>
    <xdr:sp macro="" textlink="">
      <xdr:nvSpPr>
        <xdr:cNvPr id="865" name="テキスト ボックス 864"/>
        <xdr:cNvSpPr txBox="1"/>
      </xdr:nvSpPr>
      <xdr:spPr>
        <a:xfrm>
          <a:off x="20167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7379</xdr:rowOff>
    </xdr:from>
    <xdr:to>
      <xdr:col>102</xdr:col>
      <xdr:colOff>114300</xdr:colOff>
      <xdr:row>76</xdr:row>
      <xdr:rowOff>45250</xdr:rowOff>
    </xdr:to>
    <xdr:cxnSp macro="">
      <xdr:nvCxnSpPr>
        <xdr:cNvPr id="866" name="直線コネクタ 865"/>
        <xdr:cNvCxnSpPr/>
      </xdr:nvCxnSpPr>
      <xdr:spPr>
        <a:xfrm flipV="1">
          <a:off x="18656300" y="13037579"/>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7" name="フローチャート: 判断 866"/>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40911</xdr:rowOff>
    </xdr:from>
    <xdr:ext cx="534377" cy="259045"/>
    <xdr:sp macro="" textlink="">
      <xdr:nvSpPr>
        <xdr:cNvPr id="868" name="テキスト ボックス 867"/>
        <xdr:cNvSpPr txBox="1"/>
      </xdr:nvSpPr>
      <xdr:spPr>
        <a:xfrm>
          <a:off x="19278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122390</xdr:rowOff>
    </xdr:from>
    <xdr:to>
      <xdr:col>98</xdr:col>
      <xdr:colOff>38100</xdr:colOff>
      <xdr:row>75</xdr:row>
      <xdr:rowOff>52540</xdr:rowOff>
    </xdr:to>
    <xdr:sp macro="" textlink="">
      <xdr:nvSpPr>
        <xdr:cNvPr id="869" name="フローチャート: 判断 868"/>
        <xdr:cNvSpPr/>
      </xdr:nvSpPr>
      <xdr:spPr>
        <a:xfrm>
          <a:off x="18605500" y="128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69067</xdr:rowOff>
    </xdr:from>
    <xdr:ext cx="534377" cy="259045"/>
    <xdr:sp macro="" textlink="">
      <xdr:nvSpPr>
        <xdr:cNvPr id="870" name="テキスト ボックス 869"/>
        <xdr:cNvSpPr txBox="1"/>
      </xdr:nvSpPr>
      <xdr:spPr>
        <a:xfrm>
          <a:off x="18389111" y="125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34798</xdr:rowOff>
    </xdr:from>
    <xdr:to>
      <xdr:col>116</xdr:col>
      <xdr:colOff>114300</xdr:colOff>
      <xdr:row>76</xdr:row>
      <xdr:rowOff>136398</xdr:rowOff>
    </xdr:to>
    <xdr:sp macro="" textlink="">
      <xdr:nvSpPr>
        <xdr:cNvPr id="876" name="楕円 875"/>
        <xdr:cNvSpPr/>
      </xdr:nvSpPr>
      <xdr:spPr>
        <a:xfrm>
          <a:off x="22110700" y="130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13225</xdr:rowOff>
    </xdr:from>
    <xdr:ext cx="534377" cy="259045"/>
    <xdr:sp macro="" textlink="">
      <xdr:nvSpPr>
        <xdr:cNvPr id="877" name="繰出金該当値テキスト"/>
        <xdr:cNvSpPr txBox="1"/>
      </xdr:nvSpPr>
      <xdr:spPr>
        <a:xfrm>
          <a:off x="22212300"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105511</xdr:rowOff>
    </xdr:from>
    <xdr:to>
      <xdr:col>112</xdr:col>
      <xdr:colOff>38100</xdr:colOff>
      <xdr:row>77</xdr:row>
      <xdr:rowOff>35661</xdr:rowOff>
    </xdr:to>
    <xdr:sp macro="" textlink="">
      <xdr:nvSpPr>
        <xdr:cNvPr id="878" name="楕円 877"/>
        <xdr:cNvSpPr/>
      </xdr:nvSpPr>
      <xdr:spPr>
        <a:xfrm>
          <a:off x="212725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26788</xdr:rowOff>
    </xdr:from>
    <xdr:ext cx="534377" cy="259045"/>
    <xdr:sp macro="" textlink="">
      <xdr:nvSpPr>
        <xdr:cNvPr id="879" name="テキスト ボックス 878"/>
        <xdr:cNvSpPr txBox="1"/>
      </xdr:nvSpPr>
      <xdr:spPr>
        <a:xfrm>
          <a:off x="21056111" y="132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124600</xdr:rowOff>
    </xdr:from>
    <xdr:to>
      <xdr:col>107</xdr:col>
      <xdr:colOff>101600</xdr:colOff>
      <xdr:row>77</xdr:row>
      <xdr:rowOff>54750</xdr:rowOff>
    </xdr:to>
    <xdr:sp macro="" textlink="">
      <xdr:nvSpPr>
        <xdr:cNvPr id="880" name="楕円 879"/>
        <xdr:cNvSpPr/>
      </xdr:nvSpPr>
      <xdr:spPr>
        <a:xfrm>
          <a:off x="20383500" y="131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45877</xdr:rowOff>
    </xdr:from>
    <xdr:ext cx="534377" cy="259045"/>
    <xdr:sp macro="" textlink="">
      <xdr:nvSpPr>
        <xdr:cNvPr id="881" name="テキスト ボックス 880"/>
        <xdr:cNvSpPr txBox="1"/>
      </xdr:nvSpPr>
      <xdr:spPr>
        <a:xfrm>
          <a:off x="20167111" y="1324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128029</xdr:rowOff>
    </xdr:from>
    <xdr:to>
      <xdr:col>102</xdr:col>
      <xdr:colOff>165100</xdr:colOff>
      <xdr:row>76</xdr:row>
      <xdr:rowOff>58179</xdr:rowOff>
    </xdr:to>
    <xdr:sp macro="" textlink="">
      <xdr:nvSpPr>
        <xdr:cNvPr id="882" name="楕円 881"/>
        <xdr:cNvSpPr/>
      </xdr:nvSpPr>
      <xdr:spPr>
        <a:xfrm>
          <a:off x="19494500" y="129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49306</xdr:rowOff>
    </xdr:from>
    <xdr:ext cx="534377" cy="259045"/>
    <xdr:sp macro="" textlink="">
      <xdr:nvSpPr>
        <xdr:cNvPr id="883" name="テキスト ボックス 882"/>
        <xdr:cNvSpPr txBox="1"/>
      </xdr:nvSpPr>
      <xdr:spPr>
        <a:xfrm>
          <a:off x="19278111" y="130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165900</xdr:rowOff>
    </xdr:from>
    <xdr:to>
      <xdr:col>98</xdr:col>
      <xdr:colOff>38100</xdr:colOff>
      <xdr:row>76</xdr:row>
      <xdr:rowOff>96050</xdr:rowOff>
    </xdr:to>
    <xdr:sp macro="" textlink="">
      <xdr:nvSpPr>
        <xdr:cNvPr id="884" name="楕円 883"/>
        <xdr:cNvSpPr/>
      </xdr:nvSpPr>
      <xdr:spPr>
        <a:xfrm>
          <a:off x="18605500" y="130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87177</xdr:rowOff>
    </xdr:from>
    <xdr:ext cx="534377" cy="259045"/>
    <xdr:sp macro="" textlink="">
      <xdr:nvSpPr>
        <xdr:cNvPr id="885" name="テキスト ボックス 884"/>
        <xdr:cNvSpPr txBox="1"/>
      </xdr:nvSpPr>
      <xdr:spPr>
        <a:xfrm>
          <a:off x="18389111" y="1311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類似団体平均と比較して特徴的な指標は、人件費、物件費、普通建設事業費、積立金であり、いずれも高い位置で推移している。</a:t>
          </a:r>
        </a:p>
        <a:p>
          <a:r>
            <a:rPr kumimoji="1" lang="ja-JP" altLang="en-US" sz="1100">
              <a:latin typeface="ＭＳ Ｐゴシック" panose="020B0600070205080204" pitchFamily="50" charset="-128"/>
              <a:ea typeface="ＭＳ Ｐゴシック" panose="020B0600070205080204" pitchFamily="50" charset="-128"/>
            </a:rPr>
            <a:t>　・人件費は、住民一人当たり</a:t>
          </a:r>
          <a:r>
            <a:rPr kumimoji="1" lang="en-US" altLang="ja-JP" sz="1100">
              <a:latin typeface="ＭＳ Ｐゴシック" panose="020B0600070205080204" pitchFamily="50" charset="-128"/>
              <a:ea typeface="ＭＳ Ｐゴシック" panose="020B0600070205080204" pitchFamily="50" charset="-128"/>
            </a:rPr>
            <a:t>69,699</a:t>
          </a:r>
          <a:r>
            <a:rPr kumimoji="1" lang="ja-JP" altLang="en-US" sz="1100">
              <a:latin typeface="ＭＳ Ｐゴシック" panose="020B0600070205080204" pitchFamily="50" charset="-128"/>
              <a:ea typeface="ＭＳ Ｐゴシック" panose="020B0600070205080204" pitchFamily="50" charset="-128"/>
            </a:rPr>
            <a:t>円となっており、給与改定の影響及び非常勤職員の報酬の増額による。</a:t>
          </a:r>
        </a:p>
        <a:p>
          <a:r>
            <a:rPr kumimoji="1" lang="ja-JP" altLang="en-US" sz="1100">
              <a:latin typeface="ＭＳ Ｐゴシック" panose="020B0600070205080204" pitchFamily="50" charset="-128"/>
              <a:ea typeface="ＭＳ Ｐゴシック" panose="020B0600070205080204" pitchFamily="50" charset="-128"/>
            </a:rPr>
            <a:t>　・物件費は、住民一人当たり</a:t>
          </a:r>
          <a:r>
            <a:rPr kumimoji="1" lang="en-US" altLang="ja-JP" sz="1100">
              <a:latin typeface="ＭＳ Ｐゴシック" panose="020B0600070205080204" pitchFamily="50" charset="-128"/>
              <a:ea typeface="ＭＳ Ｐゴシック" panose="020B0600070205080204" pitchFamily="50" charset="-128"/>
            </a:rPr>
            <a:t>63,001</a:t>
          </a:r>
          <a:r>
            <a:rPr kumimoji="1" lang="ja-JP" altLang="en-US" sz="1100">
              <a:latin typeface="ＭＳ Ｐゴシック" panose="020B0600070205080204" pitchFamily="50" charset="-128"/>
              <a:ea typeface="ＭＳ Ｐゴシック" panose="020B0600070205080204" pitchFamily="50" charset="-128"/>
            </a:rPr>
            <a:t>円となっており、地形的な要因により管理する公共施設が多いため、指定管理料や光熱水費、修繕料などの管理経費が増加傾向にある。</a:t>
          </a:r>
        </a:p>
        <a:p>
          <a:r>
            <a:rPr kumimoji="1" lang="ja-JP" altLang="en-US" sz="1100">
              <a:latin typeface="ＭＳ Ｐゴシック" panose="020B0600070205080204" pitchFamily="50" charset="-128"/>
              <a:ea typeface="ＭＳ Ｐゴシック" panose="020B0600070205080204" pitchFamily="50" charset="-128"/>
            </a:rPr>
            <a:t>　・普通建設事業は、住民一人当たり</a:t>
          </a:r>
          <a:r>
            <a:rPr kumimoji="1" lang="en-US" altLang="ja-JP" sz="1100">
              <a:latin typeface="ＭＳ Ｐゴシック" panose="020B0600070205080204" pitchFamily="50" charset="-128"/>
              <a:ea typeface="ＭＳ Ｐゴシック" panose="020B0600070205080204" pitchFamily="50" charset="-128"/>
            </a:rPr>
            <a:t>95,230</a:t>
          </a:r>
          <a:r>
            <a:rPr kumimoji="1" lang="ja-JP" altLang="en-US" sz="1100">
              <a:latin typeface="ＭＳ Ｐゴシック" panose="020B0600070205080204" pitchFamily="50" charset="-128"/>
              <a:ea typeface="ＭＳ Ｐゴシック" panose="020B0600070205080204" pitchFamily="50" charset="-128"/>
            </a:rPr>
            <a:t>円となっており、新庁舎整備事業（第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期工事）や大甕駅周辺地区整備事業の実施が影響している。</a:t>
          </a:r>
        </a:p>
        <a:p>
          <a:r>
            <a:rPr kumimoji="1" lang="ja-JP" altLang="en-US" sz="1100">
              <a:latin typeface="ＭＳ Ｐゴシック" panose="020B0600070205080204" pitchFamily="50" charset="-128"/>
              <a:ea typeface="ＭＳ Ｐゴシック" panose="020B0600070205080204" pitchFamily="50" charset="-128"/>
            </a:rPr>
            <a:t>　・積立金は、住民一人当たり</a:t>
          </a:r>
          <a:r>
            <a:rPr kumimoji="1" lang="en-US" altLang="ja-JP" sz="1100">
              <a:latin typeface="ＭＳ Ｐゴシック" panose="020B0600070205080204" pitchFamily="50" charset="-128"/>
              <a:ea typeface="ＭＳ Ｐゴシック" panose="020B0600070205080204" pitchFamily="50" charset="-128"/>
            </a:rPr>
            <a:t>15,568</a:t>
          </a:r>
          <a:r>
            <a:rPr kumimoji="1" lang="ja-JP" altLang="en-US" sz="1100">
              <a:latin typeface="ＭＳ Ｐゴシック" panose="020B0600070205080204" pitchFamily="50" charset="-128"/>
              <a:ea typeface="ＭＳ Ｐゴシック" panose="020B0600070205080204" pitchFamily="50" charset="-128"/>
            </a:rPr>
            <a:t>円となっており、ふるさと寄附金の積立や今後の公共施設の維持管理のための積立を行っている。</a:t>
          </a:r>
        </a:p>
        <a:p>
          <a:r>
            <a:rPr kumimoji="1" lang="ja-JP" altLang="en-US" sz="1100">
              <a:latin typeface="ＭＳ Ｐゴシック" panose="020B0600070205080204" pitchFamily="50" charset="-128"/>
              <a:ea typeface="ＭＳ Ｐゴシック" panose="020B0600070205080204" pitchFamily="50" charset="-128"/>
            </a:rPr>
            <a:t>　普通建設事業は、復興事業の総仕上げとなる新庁舎整備事業や、施設の老朽化に伴う建替えがあり高い水準となっている。人件費については、事務の効率化と適正な定員管理を進めながら削減に努める。物件費は、施設の統廃合を含め、経費削減に努める。</a:t>
          </a:r>
        </a:p>
        <a:p>
          <a:r>
            <a:rPr kumimoji="1" lang="ja-JP" altLang="en-US" sz="1100">
              <a:latin typeface="ＭＳ Ｐゴシック" panose="020B0600070205080204" pitchFamily="50" charset="-128"/>
              <a:ea typeface="ＭＳ Ｐゴシック" panose="020B0600070205080204" pitchFamily="50" charset="-128"/>
            </a:rPr>
            <a:t>　公債費が増加傾向となっているが、復興事業の償還が開始されたためであり、引き続き、市債発行の抑制を図り、後年度の財政負担の軽減に努める。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180,304
178,300
225.78
78,968,400
74,998,425
3,266,783
38,401,990
58,821,995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28666</xdr:rowOff>
    </xdr:from>
    <xdr:to>
      <xdr:col>24</xdr:col>
      <xdr:colOff>63500</xdr:colOff>
      <xdr:row>34</xdr:row>
      <xdr:rowOff>82550</xdr:rowOff>
    </xdr:to>
    <xdr:cxnSp macro="">
      <xdr:nvCxnSpPr>
        <xdr:cNvPr id="63" name="直線コネクタ 62"/>
        <xdr:cNvCxnSpPr/>
      </xdr:nvCxnSpPr>
      <xdr:spPr>
        <a:xfrm>
          <a:off x="3797300" y="585796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469744" cy="259045"/>
    <xdr:sp macro="" textlink="">
      <xdr:nvSpPr>
        <xdr:cNvPr id="64" name="議会費平均値テキスト"/>
        <xdr:cNvSpPr txBox="1"/>
      </xdr:nvSpPr>
      <xdr:spPr>
        <a:xfrm>
          <a:off x="4686300" y="5908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28666</xdr:rowOff>
    </xdr:from>
    <xdr:to>
      <xdr:col>19</xdr:col>
      <xdr:colOff>177800</xdr:colOff>
      <xdr:row>34</xdr:row>
      <xdr:rowOff>64589</xdr:rowOff>
    </xdr:to>
    <xdr:cxnSp macro="">
      <xdr:nvCxnSpPr>
        <xdr:cNvPr id="66" name="直線コネクタ 65"/>
        <xdr:cNvCxnSpPr/>
      </xdr:nvCxnSpPr>
      <xdr:spPr>
        <a:xfrm flipV="1">
          <a:off x="2908300" y="58579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39569</xdr:rowOff>
    </xdr:from>
    <xdr:ext cx="469744" cy="259045"/>
    <xdr:sp macro="" textlink="">
      <xdr:nvSpPr>
        <xdr:cNvPr id="68" name="テキスト ボックス 67"/>
        <xdr:cNvSpPr txBox="1"/>
      </xdr:nvSpPr>
      <xdr:spPr>
        <a:xfrm>
          <a:off x="3562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85816</xdr:rowOff>
    </xdr:from>
    <xdr:to>
      <xdr:col>15</xdr:col>
      <xdr:colOff>50800</xdr:colOff>
      <xdr:row>34</xdr:row>
      <xdr:rowOff>64589</xdr:rowOff>
    </xdr:to>
    <xdr:cxnSp macro="">
      <xdr:nvCxnSpPr>
        <xdr:cNvPr id="69" name="直線コネクタ 68"/>
        <xdr:cNvCxnSpPr/>
      </xdr:nvCxnSpPr>
      <xdr:spPr>
        <a:xfrm>
          <a:off x="2019300" y="5572216"/>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8544</xdr:rowOff>
    </xdr:from>
    <xdr:ext cx="469744" cy="259045"/>
    <xdr:sp macro="" textlink="">
      <xdr:nvSpPr>
        <xdr:cNvPr id="71" name="テキスト ボックス 70"/>
        <xdr:cNvSpPr txBox="1"/>
      </xdr:nvSpPr>
      <xdr:spPr>
        <a:xfrm>
          <a:off x="2673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85816</xdr:rowOff>
    </xdr:from>
    <xdr:to>
      <xdr:col>10</xdr:col>
      <xdr:colOff>114300</xdr:colOff>
      <xdr:row>33</xdr:row>
      <xdr:rowOff>131536</xdr:rowOff>
    </xdr:to>
    <xdr:cxnSp macro="">
      <xdr:nvCxnSpPr>
        <xdr:cNvPr id="72" name="直線コネクタ 71"/>
        <xdr:cNvCxnSpPr/>
      </xdr:nvCxnSpPr>
      <xdr:spPr>
        <a:xfrm flipV="1">
          <a:off x="1130300" y="557221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39914</xdr:rowOff>
    </xdr:from>
    <xdr:to>
      <xdr:col>10</xdr:col>
      <xdr:colOff>165100</xdr:colOff>
      <xdr:row>32</xdr:row>
      <xdr:rowOff>141514</xdr:rowOff>
    </xdr:to>
    <xdr:sp macro="" textlink="">
      <xdr:nvSpPr>
        <xdr:cNvPr id="73" name="フローチャート: 判断 72"/>
        <xdr:cNvSpPr/>
      </xdr:nvSpPr>
      <xdr:spPr>
        <a:xfrm>
          <a:off x="1968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132641</xdr:rowOff>
    </xdr:from>
    <xdr:ext cx="469744" cy="259045"/>
    <xdr:sp macro="" textlink="">
      <xdr:nvSpPr>
        <xdr:cNvPr id="74" name="テキスト ボックス 73"/>
        <xdr:cNvSpPr txBox="1"/>
      </xdr:nvSpPr>
      <xdr:spPr>
        <a:xfrm>
          <a:off x="1784428" y="56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69306</xdr:rowOff>
    </xdr:from>
    <xdr:to>
      <xdr:col>6</xdr:col>
      <xdr:colOff>38100</xdr:colOff>
      <xdr:row>33</xdr:row>
      <xdr:rowOff>170906</xdr:rowOff>
    </xdr:to>
    <xdr:sp macro="" textlink="">
      <xdr:nvSpPr>
        <xdr:cNvPr id="75" name="フローチャート: 判断 74"/>
        <xdr:cNvSpPr/>
      </xdr:nvSpPr>
      <xdr:spPr>
        <a:xfrm>
          <a:off x="1079500" y="572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15983</xdr:rowOff>
    </xdr:from>
    <xdr:ext cx="469744" cy="259045"/>
    <xdr:sp macro="" textlink="">
      <xdr:nvSpPr>
        <xdr:cNvPr id="76" name="テキスト ボックス 75"/>
        <xdr:cNvSpPr txBox="1"/>
      </xdr:nvSpPr>
      <xdr:spPr>
        <a:xfrm>
          <a:off x="895428" y="55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31750</xdr:rowOff>
    </xdr:from>
    <xdr:to>
      <xdr:col>24</xdr:col>
      <xdr:colOff>114300</xdr:colOff>
      <xdr:row>34</xdr:row>
      <xdr:rowOff>133350</xdr:rowOff>
    </xdr:to>
    <xdr:sp macro="" textlink="">
      <xdr:nvSpPr>
        <xdr:cNvPr id="82" name="楕円 81"/>
        <xdr:cNvSpPr/>
      </xdr:nvSpPr>
      <xdr:spPr>
        <a:xfrm>
          <a:off x="4584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469744" cy="259045"/>
    <xdr:sp macro="" textlink="">
      <xdr:nvSpPr>
        <xdr:cNvPr id="83" name="議会費該当値テキスト"/>
        <xdr:cNvSpPr txBox="1"/>
      </xdr:nvSpPr>
      <xdr:spPr>
        <a:xfrm>
          <a:off x="4686300"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149316</xdr:rowOff>
    </xdr:from>
    <xdr:to>
      <xdr:col>20</xdr:col>
      <xdr:colOff>38100</xdr:colOff>
      <xdr:row>34</xdr:row>
      <xdr:rowOff>79466</xdr:rowOff>
    </xdr:to>
    <xdr:sp macro="" textlink="">
      <xdr:nvSpPr>
        <xdr:cNvPr id="84" name="楕円 83"/>
        <xdr:cNvSpPr/>
      </xdr:nvSpPr>
      <xdr:spPr>
        <a:xfrm>
          <a:off x="3746500" y="5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95993</xdr:rowOff>
    </xdr:from>
    <xdr:ext cx="469744" cy="259045"/>
    <xdr:sp macro="" textlink="">
      <xdr:nvSpPr>
        <xdr:cNvPr id="85" name="テキスト ボックス 84"/>
        <xdr:cNvSpPr txBox="1"/>
      </xdr:nvSpPr>
      <xdr:spPr>
        <a:xfrm>
          <a:off x="3562428"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13789</xdr:rowOff>
    </xdr:from>
    <xdr:to>
      <xdr:col>15</xdr:col>
      <xdr:colOff>101600</xdr:colOff>
      <xdr:row>34</xdr:row>
      <xdr:rowOff>115389</xdr:rowOff>
    </xdr:to>
    <xdr:sp macro="" textlink="">
      <xdr:nvSpPr>
        <xdr:cNvPr id="86" name="楕円 85"/>
        <xdr:cNvSpPr/>
      </xdr:nvSpPr>
      <xdr:spPr>
        <a:xfrm>
          <a:off x="2857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131916</xdr:rowOff>
    </xdr:from>
    <xdr:ext cx="469744" cy="259045"/>
    <xdr:sp macro="" textlink="">
      <xdr:nvSpPr>
        <xdr:cNvPr id="87" name="テキスト ボックス 86"/>
        <xdr:cNvSpPr txBox="1"/>
      </xdr:nvSpPr>
      <xdr:spPr>
        <a:xfrm>
          <a:off x="2673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35016</xdr:rowOff>
    </xdr:from>
    <xdr:to>
      <xdr:col>10</xdr:col>
      <xdr:colOff>165100</xdr:colOff>
      <xdr:row>32</xdr:row>
      <xdr:rowOff>136616</xdr:rowOff>
    </xdr:to>
    <xdr:sp macro="" textlink="">
      <xdr:nvSpPr>
        <xdr:cNvPr id="88" name="楕円 87"/>
        <xdr:cNvSpPr/>
      </xdr:nvSpPr>
      <xdr:spPr>
        <a:xfrm>
          <a:off x="1968500" y="55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153143</xdr:rowOff>
    </xdr:from>
    <xdr:ext cx="469744" cy="259045"/>
    <xdr:sp macro="" textlink="">
      <xdr:nvSpPr>
        <xdr:cNvPr id="89" name="テキスト ボックス 88"/>
        <xdr:cNvSpPr txBox="1"/>
      </xdr:nvSpPr>
      <xdr:spPr>
        <a:xfrm>
          <a:off x="1784428" y="52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80736</xdr:rowOff>
    </xdr:from>
    <xdr:to>
      <xdr:col>6</xdr:col>
      <xdr:colOff>38100</xdr:colOff>
      <xdr:row>34</xdr:row>
      <xdr:rowOff>10886</xdr:rowOff>
    </xdr:to>
    <xdr:sp macro="" textlink="">
      <xdr:nvSpPr>
        <xdr:cNvPr id="90" name="楕円 89"/>
        <xdr:cNvSpPr/>
      </xdr:nvSpPr>
      <xdr:spPr>
        <a:xfrm>
          <a:off x="1079500" y="57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2013</xdr:rowOff>
    </xdr:from>
    <xdr:ext cx="469744" cy="259045"/>
    <xdr:sp macro="" textlink="">
      <xdr:nvSpPr>
        <xdr:cNvPr id="91" name="テキスト ボックス 90"/>
        <xdr:cNvSpPr txBox="1"/>
      </xdr:nvSpPr>
      <xdr:spPr>
        <a:xfrm>
          <a:off x="895428" y="58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87046</xdr:rowOff>
    </xdr:from>
    <xdr:to>
      <xdr:col>24</xdr:col>
      <xdr:colOff>62865</xdr:colOff>
      <xdr:row>58</xdr:row>
      <xdr:rowOff>61843</xdr:rowOff>
    </xdr:to>
    <xdr:cxnSp macro="">
      <xdr:nvCxnSpPr>
        <xdr:cNvPr id="116" name="直線コネクタ 115"/>
        <xdr:cNvCxnSpPr/>
      </xdr:nvCxnSpPr>
      <xdr:spPr>
        <a:xfrm flipV="1">
          <a:off x="4633595" y="9345346"/>
          <a:ext cx="1270" cy="66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65670</xdr:rowOff>
    </xdr:from>
    <xdr:ext cx="534377" cy="259045"/>
    <xdr:sp macro="" textlink="">
      <xdr:nvSpPr>
        <xdr:cNvPr id="117" name="総務費最小値テキスト"/>
        <xdr:cNvSpPr txBox="1"/>
      </xdr:nvSpPr>
      <xdr:spPr>
        <a:xfrm>
          <a:off x="4686300" y="100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61843</xdr:rowOff>
    </xdr:from>
    <xdr:to>
      <xdr:col>24</xdr:col>
      <xdr:colOff>152400</xdr:colOff>
      <xdr:row>58</xdr:row>
      <xdr:rowOff>61843</xdr:rowOff>
    </xdr:to>
    <xdr:cxnSp macro="">
      <xdr:nvCxnSpPr>
        <xdr:cNvPr id="118" name="直線コネクタ 117"/>
        <xdr:cNvCxnSpPr/>
      </xdr:nvCxnSpPr>
      <xdr:spPr>
        <a:xfrm>
          <a:off x="4546600" y="1000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33723</xdr:rowOff>
    </xdr:from>
    <xdr:ext cx="534377" cy="259045"/>
    <xdr:sp macro="" textlink="">
      <xdr:nvSpPr>
        <xdr:cNvPr id="119" name="総務費最大値テキスト"/>
        <xdr:cNvSpPr txBox="1"/>
      </xdr:nvSpPr>
      <xdr:spPr>
        <a:xfrm>
          <a:off x="4686300" y="912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87046</xdr:rowOff>
    </xdr:from>
    <xdr:to>
      <xdr:col>24</xdr:col>
      <xdr:colOff>152400</xdr:colOff>
      <xdr:row>54</xdr:row>
      <xdr:rowOff>87046</xdr:rowOff>
    </xdr:to>
    <xdr:cxnSp macro="">
      <xdr:nvCxnSpPr>
        <xdr:cNvPr id="120" name="直線コネクタ 119"/>
        <xdr:cNvCxnSpPr/>
      </xdr:nvCxnSpPr>
      <xdr:spPr>
        <a:xfrm>
          <a:off x="4546600" y="934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87046</xdr:rowOff>
    </xdr:from>
    <xdr:to>
      <xdr:col>24</xdr:col>
      <xdr:colOff>63500</xdr:colOff>
      <xdr:row>55</xdr:row>
      <xdr:rowOff>87237</xdr:rowOff>
    </xdr:to>
    <xdr:cxnSp macro="">
      <xdr:nvCxnSpPr>
        <xdr:cNvPr id="121" name="直線コネクタ 120"/>
        <xdr:cNvCxnSpPr/>
      </xdr:nvCxnSpPr>
      <xdr:spPr>
        <a:xfrm flipV="1">
          <a:off x="3797300" y="9345346"/>
          <a:ext cx="838200" cy="1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105141</xdr:rowOff>
    </xdr:from>
    <xdr:ext cx="534377" cy="259045"/>
    <xdr:sp macro="" textlink="">
      <xdr:nvSpPr>
        <xdr:cNvPr id="122" name="総務費平均値テキスト"/>
        <xdr:cNvSpPr txBox="1"/>
      </xdr:nvSpPr>
      <xdr:spPr>
        <a:xfrm>
          <a:off x="4686300" y="970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126714</xdr:rowOff>
    </xdr:from>
    <xdr:to>
      <xdr:col>24</xdr:col>
      <xdr:colOff>114300</xdr:colOff>
      <xdr:row>57</xdr:row>
      <xdr:rowOff>56864</xdr:rowOff>
    </xdr:to>
    <xdr:sp macro="" textlink="">
      <xdr:nvSpPr>
        <xdr:cNvPr id="123" name="フローチャート: 判断 122"/>
        <xdr:cNvSpPr/>
      </xdr:nvSpPr>
      <xdr:spPr>
        <a:xfrm>
          <a:off x="4584700" y="97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35192</xdr:rowOff>
    </xdr:from>
    <xdr:to>
      <xdr:col>19</xdr:col>
      <xdr:colOff>177800</xdr:colOff>
      <xdr:row>55</xdr:row>
      <xdr:rowOff>87237</xdr:rowOff>
    </xdr:to>
    <xdr:cxnSp macro="">
      <xdr:nvCxnSpPr>
        <xdr:cNvPr id="124" name="直線コネクタ 123"/>
        <xdr:cNvCxnSpPr/>
      </xdr:nvCxnSpPr>
      <xdr:spPr>
        <a:xfrm>
          <a:off x="2908300" y="8779142"/>
          <a:ext cx="889000" cy="73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117113</xdr:rowOff>
    </xdr:from>
    <xdr:to>
      <xdr:col>20</xdr:col>
      <xdr:colOff>38100</xdr:colOff>
      <xdr:row>57</xdr:row>
      <xdr:rowOff>47263</xdr:rowOff>
    </xdr:to>
    <xdr:sp macro="" textlink="">
      <xdr:nvSpPr>
        <xdr:cNvPr id="125" name="フローチャート: 判断 124"/>
        <xdr:cNvSpPr/>
      </xdr:nvSpPr>
      <xdr:spPr>
        <a:xfrm>
          <a:off x="3746500" y="97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38390</xdr:rowOff>
    </xdr:from>
    <xdr:ext cx="534377" cy="259045"/>
    <xdr:sp macro="" textlink="">
      <xdr:nvSpPr>
        <xdr:cNvPr id="126" name="テキスト ボックス 125"/>
        <xdr:cNvSpPr txBox="1"/>
      </xdr:nvSpPr>
      <xdr:spPr>
        <a:xfrm>
          <a:off x="3530111" y="98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35192</xdr:rowOff>
    </xdr:from>
    <xdr:to>
      <xdr:col>15</xdr:col>
      <xdr:colOff>50800</xdr:colOff>
      <xdr:row>54</xdr:row>
      <xdr:rowOff>62338</xdr:rowOff>
    </xdr:to>
    <xdr:cxnSp macro="">
      <xdr:nvCxnSpPr>
        <xdr:cNvPr id="127" name="直線コネクタ 126"/>
        <xdr:cNvCxnSpPr/>
      </xdr:nvCxnSpPr>
      <xdr:spPr>
        <a:xfrm flipV="1">
          <a:off x="2019300" y="8779142"/>
          <a:ext cx="889000" cy="54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69012</xdr:rowOff>
    </xdr:from>
    <xdr:to>
      <xdr:col>15</xdr:col>
      <xdr:colOff>101600</xdr:colOff>
      <xdr:row>56</xdr:row>
      <xdr:rowOff>170612</xdr:rowOff>
    </xdr:to>
    <xdr:sp macro="" textlink="">
      <xdr:nvSpPr>
        <xdr:cNvPr id="128" name="フローチャート: 判断 127"/>
        <xdr:cNvSpPr/>
      </xdr:nvSpPr>
      <xdr:spPr>
        <a:xfrm>
          <a:off x="28575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161739</xdr:rowOff>
    </xdr:from>
    <xdr:ext cx="534377" cy="259045"/>
    <xdr:sp macro="" textlink="">
      <xdr:nvSpPr>
        <xdr:cNvPr id="129" name="テキスト ボックス 128"/>
        <xdr:cNvSpPr txBox="1"/>
      </xdr:nvSpPr>
      <xdr:spPr>
        <a:xfrm>
          <a:off x="2641111" y="97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62338</xdr:rowOff>
    </xdr:from>
    <xdr:to>
      <xdr:col>10</xdr:col>
      <xdr:colOff>114300</xdr:colOff>
      <xdr:row>56</xdr:row>
      <xdr:rowOff>55537</xdr:rowOff>
    </xdr:to>
    <xdr:cxnSp macro="">
      <xdr:nvCxnSpPr>
        <xdr:cNvPr id="130" name="直線コネクタ 129"/>
        <xdr:cNvCxnSpPr/>
      </xdr:nvCxnSpPr>
      <xdr:spPr>
        <a:xfrm flipV="1">
          <a:off x="1130300" y="9320638"/>
          <a:ext cx="889000" cy="3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38589</xdr:rowOff>
    </xdr:from>
    <xdr:to>
      <xdr:col>10</xdr:col>
      <xdr:colOff>165100</xdr:colOff>
      <xdr:row>56</xdr:row>
      <xdr:rowOff>140189</xdr:rowOff>
    </xdr:to>
    <xdr:sp macro="" textlink="">
      <xdr:nvSpPr>
        <xdr:cNvPr id="131" name="フローチャート: 判断 130"/>
        <xdr:cNvSpPr/>
      </xdr:nvSpPr>
      <xdr:spPr>
        <a:xfrm>
          <a:off x="1968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131316</xdr:rowOff>
    </xdr:from>
    <xdr:ext cx="534377" cy="259045"/>
    <xdr:sp macro="" textlink="">
      <xdr:nvSpPr>
        <xdr:cNvPr id="132" name="テキスト ボックス 131"/>
        <xdr:cNvSpPr txBox="1"/>
      </xdr:nvSpPr>
      <xdr:spPr>
        <a:xfrm>
          <a:off x="1752111" y="9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154604</xdr:rowOff>
    </xdr:from>
    <xdr:to>
      <xdr:col>6</xdr:col>
      <xdr:colOff>38100</xdr:colOff>
      <xdr:row>57</xdr:row>
      <xdr:rowOff>84754</xdr:rowOff>
    </xdr:to>
    <xdr:sp macro="" textlink="">
      <xdr:nvSpPr>
        <xdr:cNvPr id="133" name="フローチャート: 判断 132"/>
        <xdr:cNvSpPr/>
      </xdr:nvSpPr>
      <xdr:spPr>
        <a:xfrm>
          <a:off x="1079500" y="9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75881</xdr:rowOff>
    </xdr:from>
    <xdr:ext cx="534377" cy="259045"/>
    <xdr:sp macro="" textlink="">
      <xdr:nvSpPr>
        <xdr:cNvPr id="134" name="テキスト ボックス 133"/>
        <xdr:cNvSpPr txBox="1"/>
      </xdr:nvSpPr>
      <xdr:spPr>
        <a:xfrm>
          <a:off x="863111" y="9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36246</xdr:rowOff>
    </xdr:from>
    <xdr:to>
      <xdr:col>24</xdr:col>
      <xdr:colOff>114300</xdr:colOff>
      <xdr:row>54</xdr:row>
      <xdr:rowOff>137846</xdr:rowOff>
    </xdr:to>
    <xdr:sp macro="" textlink="">
      <xdr:nvSpPr>
        <xdr:cNvPr id="140" name="楕円 139"/>
        <xdr:cNvSpPr/>
      </xdr:nvSpPr>
      <xdr:spPr>
        <a:xfrm>
          <a:off x="4584700" y="92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160723</xdr:rowOff>
    </xdr:from>
    <xdr:ext cx="534377" cy="259045"/>
    <xdr:sp macro="" textlink="">
      <xdr:nvSpPr>
        <xdr:cNvPr id="141" name="総務費該当値テキスト"/>
        <xdr:cNvSpPr txBox="1"/>
      </xdr:nvSpPr>
      <xdr:spPr>
        <a:xfrm>
          <a:off x="4686300" y="92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36437</xdr:rowOff>
    </xdr:from>
    <xdr:to>
      <xdr:col>20</xdr:col>
      <xdr:colOff>38100</xdr:colOff>
      <xdr:row>55</xdr:row>
      <xdr:rowOff>138037</xdr:rowOff>
    </xdr:to>
    <xdr:sp macro="" textlink="">
      <xdr:nvSpPr>
        <xdr:cNvPr id="142" name="楕円 141"/>
        <xdr:cNvSpPr/>
      </xdr:nvSpPr>
      <xdr:spPr>
        <a:xfrm>
          <a:off x="3746500" y="9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154564</xdr:rowOff>
    </xdr:from>
    <xdr:ext cx="534377" cy="259045"/>
    <xdr:sp macro="" textlink="">
      <xdr:nvSpPr>
        <xdr:cNvPr id="143" name="テキスト ボックス 142"/>
        <xdr:cNvSpPr txBox="1"/>
      </xdr:nvSpPr>
      <xdr:spPr>
        <a:xfrm>
          <a:off x="3530111" y="92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155842</xdr:rowOff>
    </xdr:from>
    <xdr:to>
      <xdr:col>15</xdr:col>
      <xdr:colOff>101600</xdr:colOff>
      <xdr:row>51</xdr:row>
      <xdr:rowOff>85992</xdr:rowOff>
    </xdr:to>
    <xdr:sp macro="" textlink="">
      <xdr:nvSpPr>
        <xdr:cNvPr id="144" name="楕円 143"/>
        <xdr:cNvSpPr/>
      </xdr:nvSpPr>
      <xdr:spPr>
        <a:xfrm>
          <a:off x="2857500" y="87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102519</xdr:rowOff>
    </xdr:from>
    <xdr:ext cx="534377" cy="259045"/>
    <xdr:sp macro="" textlink="">
      <xdr:nvSpPr>
        <xdr:cNvPr id="145" name="テキスト ボックス 144"/>
        <xdr:cNvSpPr txBox="1"/>
      </xdr:nvSpPr>
      <xdr:spPr>
        <a:xfrm>
          <a:off x="2641111" y="8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11538</xdr:rowOff>
    </xdr:from>
    <xdr:to>
      <xdr:col>10</xdr:col>
      <xdr:colOff>165100</xdr:colOff>
      <xdr:row>54</xdr:row>
      <xdr:rowOff>113138</xdr:rowOff>
    </xdr:to>
    <xdr:sp macro="" textlink="">
      <xdr:nvSpPr>
        <xdr:cNvPr id="146" name="楕円 145"/>
        <xdr:cNvSpPr/>
      </xdr:nvSpPr>
      <xdr:spPr>
        <a:xfrm>
          <a:off x="1968500" y="92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129665</xdr:rowOff>
    </xdr:from>
    <xdr:ext cx="534377" cy="259045"/>
    <xdr:sp macro="" textlink="">
      <xdr:nvSpPr>
        <xdr:cNvPr id="147" name="テキスト ボックス 146"/>
        <xdr:cNvSpPr txBox="1"/>
      </xdr:nvSpPr>
      <xdr:spPr>
        <a:xfrm>
          <a:off x="1752111" y="90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4737</xdr:rowOff>
    </xdr:from>
    <xdr:to>
      <xdr:col>6</xdr:col>
      <xdr:colOff>38100</xdr:colOff>
      <xdr:row>56</xdr:row>
      <xdr:rowOff>106337</xdr:rowOff>
    </xdr:to>
    <xdr:sp macro="" textlink="">
      <xdr:nvSpPr>
        <xdr:cNvPr id="148" name="楕円 147"/>
        <xdr:cNvSpPr/>
      </xdr:nvSpPr>
      <xdr:spPr>
        <a:xfrm>
          <a:off x="1079500" y="96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122864</xdr:rowOff>
    </xdr:from>
    <xdr:ext cx="534377" cy="259045"/>
    <xdr:sp macro="" textlink="">
      <xdr:nvSpPr>
        <xdr:cNvPr id="149" name="テキスト ボックス 148"/>
        <xdr:cNvSpPr txBox="1"/>
      </xdr:nvSpPr>
      <xdr:spPr>
        <a:xfrm>
          <a:off x="863111" y="93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2" name="直線コネクタ 171"/>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3"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4" name="直線コネクタ 173"/>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5"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6" name="直線コネクタ 175"/>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168641</xdr:rowOff>
    </xdr:from>
    <xdr:to>
      <xdr:col>24</xdr:col>
      <xdr:colOff>63500</xdr:colOff>
      <xdr:row>74</xdr:row>
      <xdr:rowOff>25012</xdr:rowOff>
    </xdr:to>
    <xdr:cxnSp macro="">
      <xdr:nvCxnSpPr>
        <xdr:cNvPr id="177" name="直線コネクタ 176"/>
        <xdr:cNvCxnSpPr/>
      </xdr:nvCxnSpPr>
      <xdr:spPr>
        <a:xfrm flipV="1">
          <a:off x="3797300" y="12684491"/>
          <a:ext cx="8382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164939</xdr:rowOff>
    </xdr:from>
    <xdr:ext cx="599010" cy="259045"/>
    <xdr:sp macro="" textlink="">
      <xdr:nvSpPr>
        <xdr:cNvPr id="178" name="民生費平均値テキスト"/>
        <xdr:cNvSpPr txBox="1"/>
      </xdr:nvSpPr>
      <xdr:spPr>
        <a:xfrm>
          <a:off x="4686300" y="12680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9" name="フローチャート: 判断 178"/>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25012</xdr:rowOff>
    </xdr:from>
    <xdr:to>
      <xdr:col>19</xdr:col>
      <xdr:colOff>177800</xdr:colOff>
      <xdr:row>75</xdr:row>
      <xdr:rowOff>34933</xdr:rowOff>
    </xdr:to>
    <xdr:cxnSp macro="">
      <xdr:nvCxnSpPr>
        <xdr:cNvPr id="180" name="直線コネクタ 179"/>
        <xdr:cNvCxnSpPr/>
      </xdr:nvCxnSpPr>
      <xdr:spPr>
        <a:xfrm flipV="1">
          <a:off x="2908300" y="12712312"/>
          <a:ext cx="889000" cy="18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81" name="フローチャート: 判断 180"/>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124203</xdr:rowOff>
    </xdr:from>
    <xdr:ext cx="599010" cy="259045"/>
    <xdr:sp macro="" textlink="">
      <xdr:nvSpPr>
        <xdr:cNvPr id="182" name="テキスト ボックス 181"/>
        <xdr:cNvSpPr txBox="1"/>
      </xdr:nvSpPr>
      <xdr:spPr>
        <a:xfrm>
          <a:off x="3497795" y="128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34933</xdr:rowOff>
    </xdr:from>
    <xdr:to>
      <xdr:col>15</xdr:col>
      <xdr:colOff>50800</xdr:colOff>
      <xdr:row>76</xdr:row>
      <xdr:rowOff>40602</xdr:rowOff>
    </xdr:to>
    <xdr:cxnSp macro="">
      <xdr:nvCxnSpPr>
        <xdr:cNvPr id="183" name="直線コネクタ 182"/>
        <xdr:cNvCxnSpPr/>
      </xdr:nvCxnSpPr>
      <xdr:spPr>
        <a:xfrm flipV="1">
          <a:off x="2019300" y="12893683"/>
          <a:ext cx="8890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4" name="フローチャート: 判断 183"/>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17518</xdr:rowOff>
    </xdr:from>
    <xdr:ext cx="599010" cy="259045"/>
    <xdr:sp macro="" textlink="">
      <xdr:nvSpPr>
        <xdr:cNvPr id="185" name="テキスト ボックス 184"/>
        <xdr:cNvSpPr txBox="1"/>
      </xdr:nvSpPr>
      <xdr:spPr>
        <a:xfrm>
          <a:off x="2608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40602</xdr:rowOff>
    </xdr:from>
    <xdr:to>
      <xdr:col>10</xdr:col>
      <xdr:colOff>114300</xdr:colOff>
      <xdr:row>76</xdr:row>
      <xdr:rowOff>91306</xdr:rowOff>
    </xdr:to>
    <xdr:cxnSp macro="">
      <xdr:nvCxnSpPr>
        <xdr:cNvPr id="186" name="直線コネクタ 185"/>
        <xdr:cNvCxnSpPr/>
      </xdr:nvCxnSpPr>
      <xdr:spPr>
        <a:xfrm flipV="1">
          <a:off x="1130300" y="13070802"/>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7" name="フローチャート: 判断 186"/>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162541</xdr:rowOff>
    </xdr:from>
    <xdr:ext cx="599010" cy="259045"/>
    <xdr:sp macro="" textlink="">
      <xdr:nvSpPr>
        <xdr:cNvPr id="188" name="テキスト ボックス 187"/>
        <xdr:cNvSpPr txBox="1"/>
      </xdr:nvSpPr>
      <xdr:spPr>
        <a:xfrm>
          <a:off x="1719795"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138026</xdr:rowOff>
    </xdr:from>
    <xdr:to>
      <xdr:col>6</xdr:col>
      <xdr:colOff>38100</xdr:colOff>
      <xdr:row>76</xdr:row>
      <xdr:rowOff>68176</xdr:rowOff>
    </xdr:to>
    <xdr:sp macro="" textlink="">
      <xdr:nvSpPr>
        <xdr:cNvPr id="189" name="フローチャート: 判断 188"/>
        <xdr:cNvSpPr/>
      </xdr:nvSpPr>
      <xdr:spPr>
        <a:xfrm>
          <a:off x="1079500" y="1299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84703</xdr:rowOff>
    </xdr:from>
    <xdr:ext cx="599010" cy="259045"/>
    <xdr:sp macro="" textlink="">
      <xdr:nvSpPr>
        <xdr:cNvPr id="190" name="テキスト ボックス 189"/>
        <xdr:cNvSpPr txBox="1"/>
      </xdr:nvSpPr>
      <xdr:spPr>
        <a:xfrm>
          <a:off x="830795" y="1277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117841</xdr:rowOff>
    </xdr:from>
    <xdr:to>
      <xdr:col>24</xdr:col>
      <xdr:colOff>114300</xdr:colOff>
      <xdr:row>74</xdr:row>
      <xdr:rowOff>47991</xdr:rowOff>
    </xdr:to>
    <xdr:sp macro="" textlink="">
      <xdr:nvSpPr>
        <xdr:cNvPr id="196" name="楕円 195"/>
        <xdr:cNvSpPr/>
      </xdr:nvSpPr>
      <xdr:spPr>
        <a:xfrm>
          <a:off x="4584700" y="126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140718</xdr:rowOff>
    </xdr:from>
    <xdr:ext cx="599010" cy="259045"/>
    <xdr:sp macro="" textlink="">
      <xdr:nvSpPr>
        <xdr:cNvPr id="197" name="民生費該当値テキスト"/>
        <xdr:cNvSpPr txBox="1"/>
      </xdr:nvSpPr>
      <xdr:spPr>
        <a:xfrm>
          <a:off x="4686300" y="1248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145662</xdr:rowOff>
    </xdr:from>
    <xdr:to>
      <xdr:col>20</xdr:col>
      <xdr:colOff>38100</xdr:colOff>
      <xdr:row>74</xdr:row>
      <xdr:rowOff>75812</xdr:rowOff>
    </xdr:to>
    <xdr:sp macro="" textlink="">
      <xdr:nvSpPr>
        <xdr:cNvPr id="198" name="楕円 197"/>
        <xdr:cNvSpPr/>
      </xdr:nvSpPr>
      <xdr:spPr>
        <a:xfrm>
          <a:off x="3746500" y="126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92339</xdr:rowOff>
    </xdr:from>
    <xdr:ext cx="599010" cy="259045"/>
    <xdr:sp macro="" textlink="">
      <xdr:nvSpPr>
        <xdr:cNvPr id="199" name="テキスト ボックス 198"/>
        <xdr:cNvSpPr txBox="1"/>
      </xdr:nvSpPr>
      <xdr:spPr>
        <a:xfrm>
          <a:off x="3497795" y="1243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155583</xdr:rowOff>
    </xdr:from>
    <xdr:to>
      <xdr:col>15</xdr:col>
      <xdr:colOff>101600</xdr:colOff>
      <xdr:row>75</xdr:row>
      <xdr:rowOff>85733</xdr:rowOff>
    </xdr:to>
    <xdr:sp macro="" textlink="">
      <xdr:nvSpPr>
        <xdr:cNvPr id="200" name="楕円 199"/>
        <xdr:cNvSpPr/>
      </xdr:nvSpPr>
      <xdr:spPr>
        <a:xfrm>
          <a:off x="2857500" y="128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76860</xdr:rowOff>
    </xdr:from>
    <xdr:ext cx="599010" cy="259045"/>
    <xdr:sp macro="" textlink="">
      <xdr:nvSpPr>
        <xdr:cNvPr id="201" name="テキスト ボックス 200"/>
        <xdr:cNvSpPr txBox="1"/>
      </xdr:nvSpPr>
      <xdr:spPr>
        <a:xfrm>
          <a:off x="2608795" y="1293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161252</xdr:rowOff>
    </xdr:from>
    <xdr:to>
      <xdr:col>10</xdr:col>
      <xdr:colOff>165100</xdr:colOff>
      <xdr:row>76</xdr:row>
      <xdr:rowOff>91402</xdr:rowOff>
    </xdr:to>
    <xdr:sp macro="" textlink="">
      <xdr:nvSpPr>
        <xdr:cNvPr id="202" name="楕円 201"/>
        <xdr:cNvSpPr/>
      </xdr:nvSpPr>
      <xdr:spPr>
        <a:xfrm>
          <a:off x="1968500" y="130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82529</xdr:rowOff>
    </xdr:from>
    <xdr:ext cx="599010" cy="259045"/>
    <xdr:sp macro="" textlink="">
      <xdr:nvSpPr>
        <xdr:cNvPr id="203" name="テキスト ボックス 202"/>
        <xdr:cNvSpPr txBox="1"/>
      </xdr:nvSpPr>
      <xdr:spPr>
        <a:xfrm>
          <a:off x="1719795" y="1311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40506</xdr:rowOff>
    </xdr:from>
    <xdr:to>
      <xdr:col>6</xdr:col>
      <xdr:colOff>38100</xdr:colOff>
      <xdr:row>76</xdr:row>
      <xdr:rowOff>142106</xdr:rowOff>
    </xdr:to>
    <xdr:sp macro="" textlink="">
      <xdr:nvSpPr>
        <xdr:cNvPr id="204" name="楕円 203"/>
        <xdr:cNvSpPr/>
      </xdr:nvSpPr>
      <xdr:spPr>
        <a:xfrm>
          <a:off x="1079500" y="130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133233</xdr:rowOff>
    </xdr:from>
    <xdr:ext cx="599010" cy="259045"/>
    <xdr:sp macro="" textlink="">
      <xdr:nvSpPr>
        <xdr:cNvPr id="205" name="テキスト ボックス 204"/>
        <xdr:cNvSpPr txBox="1"/>
      </xdr:nvSpPr>
      <xdr:spPr>
        <a:xfrm>
          <a:off x="830795" y="1316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2" name="テキスト ボックス 22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6" name="直線コネクタ 225"/>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7" name="衛生費最小値テキスト"/>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8" name="直線コネクタ 227"/>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9" name="衛生費最大値テキスト"/>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30" name="直線コネクタ 229"/>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30372</xdr:rowOff>
    </xdr:from>
    <xdr:to>
      <xdr:col>24</xdr:col>
      <xdr:colOff>63500</xdr:colOff>
      <xdr:row>97</xdr:row>
      <xdr:rowOff>46889</xdr:rowOff>
    </xdr:to>
    <xdr:cxnSp macro="">
      <xdr:nvCxnSpPr>
        <xdr:cNvPr id="231" name="直線コネクタ 230"/>
        <xdr:cNvCxnSpPr/>
      </xdr:nvCxnSpPr>
      <xdr:spPr>
        <a:xfrm flipV="1">
          <a:off x="3797300" y="16661022"/>
          <a:ext cx="8382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104861</xdr:rowOff>
    </xdr:from>
    <xdr:ext cx="534377" cy="259045"/>
    <xdr:sp macro="" textlink="">
      <xdr:nvSpPr>
        <xdr:cNvPr id="232" name="衛生費平均値テキスト"/>
        <xdr:cNvSpPr txBox="1"/>
      </xdr:nvSpPr>
      <xdr:spPr>
        <a:xfrm>
          <a:off x="4686300" y="1604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33" name="フローチャート: 判断 232"/>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46889</xdr:rowOff>
    </xdr:from>
    <xdr:to>
      <xdr:col>19</xdr:col>
      <xdr:colOff>177800</xdr:colOff>
      <xdr:row>97</xdr:row>
      <xdr:rowOff>67977</xdr:rowOff>
    </xdr:to>
    <xdr:cxnSp macro="">
      <xdr:nvCxnSpPr>
        <xdr:cNvPr id="234" name="直線コネクタ 233"/>
        <xdr:cNvCxnSpPr/>
      </xdr:nvCxnSpPr>
      <xdr:spPr>
        <a:xfrm flipV="1">
          <a:off x="2908300" y="16677539"/>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5" name="フローチャート: 判断 234"/>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54951</xdr:rowOff>
    </xdr:from>
    <xdr:ext cx="534377" cy="259045"/>
    <xdr:sp macro="" textlink="">
      <xdr:nvSpPr>
        <xdr:cNvPr id="236" name="テキスト ボックス 235"/>
        <xdr:cNvSpPr txBox="1"/>
      </xdr:nvSpPr>
      <xdr:spPr>
        <a:xfrm>
          <a:off x="3530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14827</xdr:rowOff>
    </xdr:from>
    <xdr:to>
      <xdr:col>15</xdr:col>
      <xdr:colOff>50800</xdr:colOff>
      <xdr:row>97</xdr:row>
      <xdr:rowOff>67977</xdr:rowOff>
    </xdr:to>
    <xdr:cxnSp macro="">
      <xdr:nvCxnSpPr>
        <xdr:cNvPr id="237" name="直線コネクタ 236"/>
        <xdr:cNvCxnSpPr/>
      </xdr:nvCxnSpPr>
      <xdr:spPr>
        <a:xfrm>
          <a:off x="2019300" y="1664547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8" name="フローチャート: 判断 237"/>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18032</xdr:rowOff>
    </xdr:from>
    <xdr:ext cx="534377" cy="259045"/>
    <xdr:sp macro="" textlink="">
      <xdr:nvSpPr>
        <xdr:cNvPr id="239" name="テキスト ボックス 238"/>
        <xdr:cNvSpPr txBox="1"/>
      </xdr:nvSpPr>
      <xdr:spPr>
        <a:xfrm>
          <a:off x="2641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14827</xdr:rowOff>
    </xdr:from>
    <xdr:to>
      <xdr:col>10</xdr:col>
      <xdr:colOff>114300</xdr:colOff>
      <xdr:row>97</xdr:row>
      <xdr:rowOff>15456</xdr:rowOff>
    </xdr:to>
    <xdr:cxnSp macro="">
      <xdr:nvCxnSpPr>
        <xdr:cNvPr id="240" name="直線コネクタ 239"/>
        <xdr:cNvCxnSpPr/>
      </xdr:nvCxnSpPr>
      <xdr:spPr>
        <a:xfrm flipV="1">
          <a:off x="1130300" y="16645477"/>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162909</xdr:rowOff>
    </xdr:from>
    <xdr:to>
      <xdr:col>10</xdr:col>
      <xdr:colOff>165100</xdr:colOff>
      <xdr:row>94</xdr:row>
      <xdr:rowOff>93059</xdr:rowOff>
    </xdr:to>
    <xdr:sp macro="" textlink="">
      <xdr:nvSpPr>
        <xdr:cNvPr id="241" name="フローチャート: 判断 240"/>
        <xdr:cNvSpPr/>
      </xdr:nvSpPr>
      <xdr:spPr>
        <a:xfrm>
          <a:off x="1968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109586</xdr:rowOff>
    </xdr:from>
    <xdr:ext cx="534377" cy="259045"/>
    <xdr:sp macro="" textlink="">
      <xdr:nvSpPr>
        <xdr:cNvPr id="242" name="テキスト ボックス 241"/>
        <xdr:cNvSpPr txBox="1"/>
      </xdr:nvSpPr>
      <xdr:spPr>
        <a:xfrm>
          <a:off x="1752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163709</xdr:rowOff>
    </xdr:from>
    <xdr:to>
      <xdr:col>6</xdr:col>
      <xdr:colOff>38100</xdr:colOff>
      <xdr:row>97</xdr:row>
      <xdr:rowOff>93859</xdr:rowOff>
    </xdr:to>
    <xdr:sp macro="" textlink="">
      <xdr:nvSpPr>
        <xdr:cNvPr id="243" name="フローチャート: 判断 242"/>
        <xdr:cNvSpPr/>
      </xdr:nvSpPr>
      <xdr:spPr>
        <a:xfrm>
          <a:off x="1079500" y="1662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84986</xdr:rowOff>
    </xdr:from>
    <xdr:ext cx="534377" cy="259045"/>
    <xdr:sp macro="" textlink="">
      <xdr:nvSpPr>
        <xdr:cNvPr id="244" name="テキスト ボックス 243"/>
        <xdr:cNvSpPr txBox="1"/>
      </xdr:nvSpPr>
      <xdr:spPr>
        <a:xfrm>
          <a:off x="863111" y="167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151022</xdr:rowOff>
    </xdr:from>
    <xdr:to>
      <xdr:col>24</xdr:col>
      <xdr:colOff>114300</xdr:colOff>
      <xdr:row>97</xdr:row>
      <xdr:rowOff>81172</xdr:rowOff>
    </xdr:to>
    <xdr:sp macro="" textlink="">
      <xdr:nvSpPr>
        <xdr:cNvPr id="250" name="楕円 249"/>
        <xdr:cNvSpPr/>
      </xdr:nvSpPr>
      <xdr:spPr>
        <a:xfrm>
          <a:off x="4584700" y="166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129449</xdr:rowOff>
    </xdr:from>
    <xdr:ext cx="534377" cy="259045"/>
    <xdr:sp macro="" textlink="">
      <xdr:nvSpPr>
        <xdr:cNvPr id="251" name="衛生費該当値テキスト"/>
        <xdr:cNvSpPr txBox="1"/>
      </xdr:nvSpPr>
      <xdr:spPr>
        <a:xfrm>
          <a:off x="4686300" y="1658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167539</xdr:rowOff>
    </xdr:from>
    <xdr:to>
      <xdr:col>20</xdr:col>
      <xdr:colOff>38100</xdr:colOff>
      <xdr:row>97</xdr:row>
      <xdr:rowOff>97689</xdr:rowOff>
    </xdr:to>
    <xdr:sp macro="" textlink="">
      <xdr:nvSpPr>
        <xdr:cNvPr id="252" name="楕円 251"/>
        <xdr:cNvSpPr/>
      </xdr:nvSpPr>
      <xdr:spPr>
        <a:xfrm>
          <a:off x="3746500" y="166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88816</xdr:rowOff>
    </xdr:from>
    <xdr:ext cx="534377" cy="259045"/>
    <xdr:sp macro="" textlink="">
      <xdr:nvSpPr>
        <xdr:cNvPr id="253" name="テキスト ボックス 252"/>
        <xdr:cNvSpPr txBox="1"/>
      </xdr:nvSpPr>
      <xdr:spPr>
        <a:xfrm>
          <a:off x="3530111" y="1671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17177</xdr:rowOff>
    </xdr:from>
    <xdr:to>
      <xdr:col>15</xdr:col>
      <xdr:colOff>101600</xdr:colOff>
      <xdr:row>97</xdr:row>
      <xdr:rowOff>118777</xdr:rowOff>
    </xdr:to>
    <xdr:sp macro="" textlink="">
      <xdr:nvSpPr>
        <xdr:cNvPr id="254" name="楕円 253"/>
        <xdr:cNvSpPr/>
      </xdr:nvSpPr>
      <xdr:spPr>
        <a:xfrm>
          <a:off x="2857500" y="166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109904</xdr:rowOff>
    </xdr:from>
    <xdr:ext cx="534377" cy="259045"/>
    <xdr:sp macro="" textlink="">
      <xdr:nvSpPr>
        <xdr:cNvPr id="255" name="テキスト ボックス 254"/>
        <xdr:cNvSpPr txBox="1"/>
      </xdr:nvSpPr>
      <xdr:spPr>
        <a:xfrm>
          <a:off x="2641111" y="167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135477</xdr:rowOff>
    </xdr:from>
    <xdr:to>
      <xdr:col>10</xdr:col>
      <xdr:colOff>165100</xdr:colOff>
      <xdr:row>97</xdr:row>
      <xdr:rowOff>65627</xdr:rowOff>
    </xdr:to>
    <xdr:sp macro="" textlink="">
      <xdr:nvSpPr>
        <xdr:cNvPr id="256" name="楕円 255"/>
        <xdr:cNvSpPr/>
      </xdr:nvSpPr>
      <xdr:spPr>
        <a:xfrm>
          <a:off x="1968500" y="165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56754</xdr:rowOff>
    </xdr:from>
    <xdr:ext cx="534377" cy="259045"/>
    <xdr:sp macro="" textlink="">
      <xdr:nvSpPr>
        <xdr:cNvPr id="257" name="テキスト ボックス 256"/>
        <xdr:cNvSpPr txBox="1"/>
      </xdr:nvSpPr>
      <xdr:spPr>
        <a:xfrm>
          <a:off x="1752111" y="166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136106</xdr:rowOff>
    </xdr:from>
    <xdr:to>
      <xdr:col>6</xdr:col>
      <xdr:colOff>38100</xdr:colOff>
      <xdr:row>97</xdr:row>
      <xdr:rowOff>66256</xdr:rowOff>
    </xdr:to>
    <xdr:sp macro="" textlink="">
      <xdr:nvSpPr>
        <xdr:cNvPr id="258" name="楕円 257"/>
        <xdr:cNvSpPr/>
      </xdr:nvSpPr>
      <xdr:spPr>
        <a:xfrm>
          <a:off x="1079500" y="165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82783</xdr:rowOff>
    </xdr:from>
    <xdr:ext cx="534377" cy="259045"/>
    <xdr:sp macro="" textlink="">
      <xdr:nvSpPr>
        <xdr:cNvPr id="259" name="テキスト ボックス 258"/>
        <xdr:cNvSpPr txBox="1"/>
      </xdr:nvSpPr>
      <xdr:spPr>
        <a:xfrm>
          <a:off x="863111" y="163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5" name="直線コネクタ 284"/>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6"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7" name="直線コネクタ 286"/>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8"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9" name="直線コネクタ 288"/>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89571</xdr:rowOff>
    </xdr:from>
    <xdr:to>
      <xdr:col>55</xdr:col>
      <xdr:colOff>0</xdr:colOff>
      <xdr:row>38</xdr:row>
      <xdr:rowOff>100838</xdr:rowOff>
    </xdr:to>
    <xdr:cxnSp macro="">
      <xdr:nvCxnSpPr>
        <xdr:cNvPr id="290" name="直線コネクタ 289"/>
        <xdr:cNvCxnSpPr/>
      </xdr:nvCxnSpPr>
      <xdr:spPr>
        <a:xfrm>
          <a:off x="9639300" y="6604671"/>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91" name="労働費平均値テキスト"/>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2" name="フローチャート: 判断 291"/>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89571</xdr:rowOff>
    </xdr:from>
    <xdr:to>
      <xdr:col>50</xdr:col>
      <xdr:colOff>114300</xdr:colOff>
      <xdr:row>38</xdr:row>
      <xdr:rowOff>135291</xdr:rowOff>
    </xdr:to>
    <xdr:cxnSp macro="">
      <xdr:nvCxnSpPr>
        <xdr:cNvPr id="293" name="直線コネクタ 292"/>
        <xdr:cNvCxnSpPr/>
      </xdr:nvCxnSpPr>
      <xdr:spPr>
        <a:xfrm flipV="1">
          <a:off x="8750300" y="660467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4" name="フローチャート: 判断 293"/>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5" name="テキスト ボックス 294"/>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74059</xdr:rowOff>
    </xdr:from>
    <xdr:to>
      <xdr:col>45</xdr:col>
      <xdr:colOff>177800</xdr:colOff>
      <xdr:row>38</xdr:row>
      <xdr:rowOff>135291</xdr:rowOff>
    </xdr:to>
    <xdr:cxnSp macro="">
      <xdr:nvCxnSpPr>
        <xdr:cNvPr id="296" name="直線コネクタ 295"/>
        <xdr:cNvCxnSpPr/>
      </xdr:nvCxnSpPr>
      <xdr:spPr>
        <a:xfrm>
          <a:off x="7861300" y="6589159"/>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7" name="フローチャート: 判断 296"/>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8" name="テキスト ボックス 297"/>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35361</xdr:rowOff>
    </xdr:from>
    <xdr:to>
      <xdr:col>41</xdr:col>
      <xdr:colOff>50800</xdr:colOff>
      <xdr:row>38</xdr:row>
      <xdr:rowOff>74059</xdr:rowOff>
    </xdr:to>
    <xdr:cxnSp macro="">
      <xdr:nvCxnSpPr>
        <xdr:cNvPr id="299" name="直線コネクタ 298"/>
        <xdr:cNvCxnSpPr/>
      </xdr:nvCxnSpPr>
      <xdr:spPr>
        <a:xfrm>
          <a:off x="6972300" y="6550461"/>
          <a:ext cx="889000" cy="3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300" name="フローチャート: 判断 299"/>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160491</xdr:rowOff>
    </xdr:from>
    <xdr:ext cx="469744" cy="259045"/>
    <xdr:sp macro="" textlink="">
      <xdr:nvSpPr>
        <xdr:cNvPr id="301" name="テキスト ボックス 300"/>
        <xdr:cNvSpPr txBox="1"/>
      </xdr:nvSpPr>
      <xdr:spPr>
        <a:xfrm>
          <a:off x="7626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47589</xdr:rowOff>
    </xdr:from>
    <xdr:to>
      <xdr:col>36</xdr:col>
      <xdr:colOff>165100</xdr:colOff>
      <xdr:row>38</xdr:row>
      <xdr:rowOff>149189</xdr:rowOff>
    </xdr:to>
    <xdr:sp macro="" textlink="">
      <xdr:nvSpPr>
        <xdr:cNvPr id="302" name="フローチャート: 判断 301"/>
        <xdr:cNvSpPr/>
      </xdr:nvSpPr>
      <xdr:spPr>
        <a:xfrm>
          <a:off x="6921500" y="656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140316</xdr:rowOff>
    </xdr:from>
    <xdr:ext cx="469744" cy="259045"/>
    <xdr:sp macro="" textlink="">
      <xdr:nvSpPr>
        <xdr:cNvPr id="303" name="テキスト ボックス 302"/>
        <xdr:cNvSpPr txBox="1"/>
      </xdr:nvSpPr>
      <xdr:spPr>
        <a:xfrm>
          <a:off x="6737428" y="665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50038</xdr:rowOff>
    </xdr:from>
    <xdr:to>
      <xdr:col>55</xdr:col>
      <xdr:colOff>50800</xdr:colOff>
      <xdr:row>38</xdr:row>
      <xdr:rowOff>151638</xdr:rowOff>
    </xdr:to>
    <xdr:sp macro="" textlink="">
      <xdr:nvSpPr>
        <xdr:cNvPr id="309" name="楕円 308"/>
        <xdr:cNvSpPr/>
      </xdr:nvSpPr>
      <xdr:spPr>
        <a:xfrm>
          <a:off x="104267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136415</xdr:rowOff>
    </xdr:from>
    <xdr:ext cx="469744" cy="259045"/>
    <xdr:sp macro="" textlink="">
      <xdr:nvSpPr>
        <xdr:cNvPr id="310" name="労働費該当値テキスト"/>
        <xdr:cNvSpPr txBox="1"/>
      </xdr:nvSpPr>
      <xdr:spPr>
        <a:xfrm>
          <a:off x="10528300" y="64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38771</xdr:rowOff>
    </xdr:from>
    <xdr:to>
      <xdr:col>50</xdr:col>
      <xdr:colOff>165100</xdr:colOff>
      <xdr:row>38</xdr:row>
      <xdr:rowOff>140371</xdr:rowOff>
    </xdr:to>
    <xdr:sp macro="" textlink="">
      <xdr:nvSpPr>
        <xdr:cNvPr id="311" name="楕円 310"/>
        <xdr:cNvSpPr/>
      </xdr:nvSpPr>
      <xdr:spPr>
        <a:xfrm>
          <a:off x="9588500" y="65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131498</xdr:rowOff>
    </xdr:from>
    <xdr:ext cx="469744" cy="259045"/>
    <xdr:sp macro="" textlink="">
      <xdr:nvSpPr>
        <xdr:cNvPr id="312" name="テキスト ボックス 311"/>
        <xdr:cNvSpPr txBox="1"/>
      </xdr:nvSpPr>
      <xdr:spPr>
        <a:xfrm>
          <a:off x="9404428"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84491</xdr:rowOff>
    </xdr:from>
    <xdr:to>
      <xdr:col>46</xdr:col>
      <xdr:colOff>38100</xdr:colOff>
      <xdr:row>39</xdr:row>
      <xdr:rowOff>14641</xdr:rowOff>
    </xdr:to>
    <xdr:sp macro="" textlink="">
      <xdr:nvSpPr>
        <xdr:cNvPr id="313" name="楕円 312"/>
        <xdr:cNvSpPr/>
      </xdr:nvSpPr>
      <xdr:spPr>
        <a:xfrm>
          <a:off x="8699500" y="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5768</xdr:rowOff>
    </xdr:from>
    <xdr:ext cx="378565" cy="259045"/>
    <xdr:sp macro="" textlink="">
      <xdr:nvSpPr>
        <xdr:cNvPr id="314" name="テキスト ボックス 313"/>
        <xdr:cNvSpPr txBox="1"/>
      </xdr:nvSpPr>
      <xdr:spPr>
        <a:xfrm>
          <a:off x="8561017" y="669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23259</xdr:rowOff>
    </xdr:from>
    <xdr:to>
      <xdr:col>41</xdr:col>
      <xdr:colOff>101600</xdr:colOff>
      <xdr:row>38</xdr:row>
      <xdr:rowOff>124859</xdr:rowOff>
    </xdr:to>
    <xdr:sp macro="" textlink="">
      <xdr:nvSpPr>
        <xdr:cNvPr id="315" name="楕円 314"/>
        <xdr:cNvSpPr/>
      </xdr:nvSpPr>
      <xdr:spPr>
        <a:xfrm>
          <a:off x="7810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115986</xdr:rowOff>
    </xdr:from>
    <xdr:ext cx="469744" cy="259045"/>
    <xdr:sp macro="" textlink="">
      <xdr:nvSpPr>
        <xdr:cNvPr id="316" name="テキスト ボックス 315"/>
        <xdr:cNvSpPr txBox="1"/>
      </xdr:nvSpPr>
      <xdr:spPr>
        <a:xfrm>
          <a:off x="7626428" y="66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156010</xdr:rowOff>
    </xdr:from>
    <xdr:to>
      <xdr:col>36</xdr:col>
      <xdr:colOff>165100</xdr:colOff>
      <xdr:row>38</xdr:row>
      <xdr:rowOff>86161</xdr:rowOff>
    </xdr:to>
    <xdr:sp macro="" textlink="">
      <xdr:nvSpPr>
        <xdr:cNvPr id="317" name="楕円 316"/>
        <xdr:cNvSpPr/>
      </xdr:nvSpPr>
      <xdr:spPr>
        <a:xfrm>
          <a:off x="6921500" y="6499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102687</xdr:rowOff>
    </xdr:from>
    <xdr:ext cx="469744" cy="259045"/>
    <xdr:sp macro="" textlink="">
      <xdr:nvSpPr>
        <xdr:cNvPr id="318" name="テキスト ボックス 317"/>
        <xdr:cNvSpPr txBox="1"/>
      </xdr:nvSpPr>
      <xdr:spPr>
        <a:xfrm>
          <a:off x="6737428" y="62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40" name="直線コネクタ 339"/>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41"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2" name="直線コネクタ 341"/>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3"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4" name="直線コネクタ 343"/>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70709</xdr:rowOff>
    </xdr:from>
    <xdr:to>
      <xdr:col>55</xdr:col>
      <xdr:colOff>0</xdr:colOff>
      <xdr:row>58</xdr:row>
      <xdr:rowOff>73634</xdr:rowOff>
    </xdr:to>
    <xdr:cxnSp macro="">
      <xdr:nvCxnSpPr>
        <xdr:cNvPr id="345" name="直線コネクタ 344"/>
        <xdr:cNvCxnSpPr/>
      </xdr:nvCxnSpPr>
      <xdr:spPr>
        <a:xfrm>
          <a:off x="9639300" y="10014809"/>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59382</xdr:rowOff>
    </xdr:from>
    <xdr:ext cx="469744" cy="259045"/>
    <xdr:sp macro="" textlink="">
      <xdr:nvSpPr>
        <xdr:cNvPr id="346" name="農林水産業費平均値テキスト"/>
        <xdr:cNvSpPr txBox="1"/>
      </xdr:nvSpPr>
      <xdr:spPr>
        <a:xfrm>
          <a:off x="10528300" y="9489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7" name="フローチャート: 判断 346"/>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33127</xdr:rowOff>
    </xdr:from>
    <xdr:to>
      <xdr:col>50</xdr:col>
      <xdr:colOff>114300</xdr:colOff>
      <xdr:row>58</xdr:row>
      <xdr:rowOff>70709</xdr:rowOff>
    </xdr:to>
    <xdr:cxnSp macro="">
      <xdr:nvCxnSpPr>
        <xdr:cNvPr id="348" name="直線コネクタ 347"/>
        <xdr:cNvCxnSpPr/>
      </xdr:nvCxnSpPr>
      <xdr:spPr>
        <a:xfrm>
          <a:off x="8750300" y="9977227"/>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9" name="フローチャート: 判断 348"/>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112981</xdr:rowOff>
    </xdr:from>
    <xdr:ext cx="469744" cy="259045"/>
    <xdr:sp macro="" textlink="">
      <xdr:nvSpPr>
        <xdr:cNvPr id="350" name="テキスト ボックス 349"/>
        <xdr:cNvSpPr txBox="1"/>
      </xdr:nvSpPr>
      <xdr:spPr>
        <a:xfrm>
          <a:off x="9404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14061</xdr:rowOff>
    </xdr:from>
    <xdr:to>
      <xdr:col>45</xdr:col>
      <xdr:colOff>177800</xdr:colOff>
      <xdr:row>58</xdr:row>
      <xdr:rowOff>33127</xdr:rowOff>
    </xdr:to>
    <xdr:cxnSp macro="">
      <xdr:nvCxnSpPr>
        <xdr:cNvPr id="351" name="直線コネクタ 350"/>
        <xdr:cNvCxnSpPr/>
      </xdr:nvCxnSpPr>
      <xdr:spPr>
        <a:xfrm>
          <a:off x="7861300" y="9958161"/>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2" name="フローチャート: 判断 351"/>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138173</xdr:rowOff>
    </xdr:from>
    <xdr:ext cx="469744" cy="259045"/>
    <xdr:sp macro="" textlink="">
      <xdr:nvSpPr>
        <xdr:cNvPr id="353" name="テキスト ボックス 352"/>
        <xdr:cNvSpPr txBox="1"/>
      </xdr:nvSpPr>
      <xdr:spPr>
        <a:xfrm>
          <a:off x="8515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14061</xdr:rowOff>
    </xdr:from>
    <xdr:to>
      <xdr:col>41</xdr:col>
      <xdr:colOff>50800</xdr:colOff>
      <xdr:row>58</xdr:row>
      <xdr:rowOff>20920</xdr:rowOff>
    </xdr:to>
    <xdr:cxnSp macro="">
      <xdr:nvCxnSpPr>
        <xdr:cNvPr id="354" name="直線コネクタ 353"/>
        <xdr:cNvCxnSpPr/>
      </xdr:nvCxnSpPr>
      <xdr:spPr>
        <a:xfrm flipV="1">
          <a:off x="6972300" y="995816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5" name="フローチャート: 判断 354"/>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116319</xdr:rowOff>
    </xdr:from>
    <xdr:ext cx="469744" cy="259045"/>
    <xdr:sp macro="" textlink="">
      <xdr:nvSpPr>
        <xdr:cNvPr id="356" name="テキスト ボックス 355"/>
        <xdr:cNvSpPr txBox="1"/>
      </xdr:nvSpPr>
      <xdr:spPr>
        <a:xfrm>
          <a:off x="7626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121041</xdr:rowOff>
    </xdr:from>
    <xdr:to>
      <xdr:col>36</xdr:col>
      <xdr:colOff>165100</xdr:colOff>
      <xdr:row>58</xdr:row>
      <xdr:rowOff>51191</xdr:rowOff>
    </xdr:to>
    <xdr:sp macro="" textlink="">
      <xdr:nvSpPr>
        <xdr:cNvPr id="357" name="フローチャート: 判断 356"/>
        <xdr:cNvSpPr/>
      </xdr:nvSpPr>
      <xdr:spPr>
        <a:xfrm>
          <a:off x="6921500" y="989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67718</xdr:rowOff>
    </xdr:from>
    <xdr:ext cx="469744" cy="259045"/>
    <xdr:sp macro="" textlink="">
      <xdr:nvSpPr>
        <xdr:cNvPr id="358" name="テキスト ボックス 357"/>
        <xdr:cNvSpPr txBox="1"/>
      </xdr:nvSpPr>
      <xdr:spPr>
        <a:xfrm>
          <a:off x="6737428" y="966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22834</xdr:rowOff>
    </xdr:from>
    <xdr:to>
      <xdr:col>55</xdr:col>
      <xdr:colOff>50800</xdr:colOff>
      <xdr:row>58</xdr:row>
      <xdr:rowOff>124434</xdr:rowOff>
    </xdr:to>
    <xdr:sp macro="" textlink="">
      <xdr:nvSpPr>
        <xdr:cNvPr id="364" name="楕円 363"/>
        <xdr:cNvSpPr/>
      </xdr:nvSpPr>
      <xdr:spPr>
        <a:xfrm>
          <a:off x="104267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109211</xdr:rowOff>
    </xdr:from>
    <xdr:ext cx="469744" cy="259045"/>
    <xdr:sp macro="" textlink="">
      <xdr:nvSpPr>
        <xdr:cNvPr id="365" name="農林水産業費該当値テキスト"/>
        <xdr:cNvSpPr txBox="1"/>
      </xdr:nvSpPr>
      <xdr:spPr>
        <a:xfrm>
          <a:off x="10528300" y="988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19909</xdr:rowOff>
    </xdr:from>
    <xdr:to>
      <xdr:col>50</xdr:col>
      <xdr:colOff>165100</xdr:colOff>
      <xdr:row>58</xdr:row>
      <xdr:rowOff>121509</xdr:rowOff>
    </xdr:to>
    <xdr:sp macro="" textlink="">
      <xdr:nvSpPr>
        <xdr:cNvPr id="366" name="楕円 365"/>
        <xdr:cNvSpPr/>
      </xdr:nvSpPr>
      <xdr:spPr>
        <a:xfrm>
          <a:off x="95885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112636</xdr:rowOff>
    </xdr:from>
    <xdr:ext cx="469744" cy="259045"/>
    <xdr:sp macro="" textlink="">
      <xdr:nvSpPr>
        <xdr:cNvPr id="367" name="テキスト ボックス 366"/>
        <xdr:cNvSpPr txBox="1"/>
      </xdr:nvSpPr>
      <xdr:spPr>
        <a:xfrm>
          <a:off x="9404428" y="100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153777</xdr:rowOff>
    </xdr:from>
    <xdr:to>
      <xdr:col>46</xdr:col>
      <xdr:colOff>38100</xdr:colOff>
      <xdr:row>58</xdr:row>
      <xdr:rowOff>83927</xdr:rowOff>
    </xdr:to>
    <xdr:sp macro="" textlink="">
      <xdr:nvSpPr>
        <xdr:cNvPr id="368" name="楕円 367"/>
        <xdr:cNvSpPr/>
      </xdr:nvSpPr>
      <xdr:spPr>
        <a:xfrm>
          <a:off x="8699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75054</xdr:rowOff>
    </xdr:from>
    <xdr:ext cx="469744" cy="259045"/>
    <xdr:sp macro="" textlink="">
      <xdr:nvSpPr>
        <xdr:cNvPr id="369" name="テキスト ボックス 368"/>
        <xdr:cNvSpPr txBox="1"/>
      </xdr:nvSpPr>
      <xdr:spPr>
        <a:xfrm>
          <a:off x="8515428" y="100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134711</xdr:rowOff>
    </xdr:from>
    <xdr:to>
      <xdr:col>41</xdr:col>
      <xdr:colOff>101600</xdr:colOff>
      <xdr:row>58</xdr:row>
      <xdr:rowOff>64861</xdr:rowOff>
    </xdr:to>
    <xdr:sp macro="" textlink="">
      <xdr:nvSpPr>
        <xdr:cNvPr id="370" name="楕円 369"/>
        <xdr:cNvSpPr/>
      </xdr:nvSpPr>
      <xdr:spPr>
        <a:xfrm>
          <a:off x="7810500" y="99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55988</xdr:rowOff>
    </xdr:from>
    <xdr:ext cx="469744" cy="259045"/>
    <xdr:sp macro="" textlink="">
      <xdr:nvSpPr>
        <xdr:cNvPr id="371" name="テキスト ボックス 370"/>
        <xdr:cNvSpPr txBox="1"/>
      </xdr:nvSpPr>
      <xdr:spPr>
        <a:xfrm>
          <a:off x="7626428" y="1000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141570</xdr:rowOff>
    </xdr:from>
    <xdr:to>
      <xdr:col>36</xdr:col>
      <xdr:colOff>165100</xdr:colOff>
      <xdr:row>58</xdr:row>
      <xdr:rowOff>71720</xdr:rowOff>
    </xdr:to>
    <xdr:sp macro="" textlink="">
      <xdr:nvSpPr>
        <xdr:cNvPr id="372" name="楕円 371"/>
        <xdr:cNvSpPr/>
      </xdr:nvSpPr>
      <xdr:spPr>
        <a:xfrm>
          <a:off x="6921500" y="99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62847</xdr:rowOff>
    </xdr:from>
    <xdr:ext cx="469744" cy="259045"/>
    <xdr:sp macro="" textlink="">
      <xdr:nvSpPr>
        <xdr:cNvPr id="373" name="テキスト ボックス 372"/>
        <xdr:cNvSpPr txBox="1"/>
      </xdr:nvSpPr>
      <xdr:spPr>
        <a:xfrm>
          <a:off x="6737428" y="100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7" name="直線コネクタ 396"/>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8"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9" name="直線コネクタ 398"/>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400"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401" name="直線コネクタ 400"/>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147586</xdr:rowOff>
    </xdr:from>
    <xdr:to>
      <xdr:col>55</xdr:col>
      <xdr:colOff>0</xdr:colOff>
      <xdr:row>75</xdr:row>
      <xdr:rowOff>151016</xdr:rowOff>
    </xdr:to>
    <xdr:cxnSp macro="">
      <xdr:nvCxnSpPr>
        <xdr:cNvPr id="402" name="直線コネクタ 401"/>
        <xdr:cNvCxnSpPr/>
      </xdr:nvCxnSpPr>
      <xdr:spPr>
        <a:xfrm>
          <a:off x="9639300" y="13006336"/>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151643</xdr:rowOff>
    </xdr:from>
    <xdr:ext cx="534377" cy="259045"/>
    <xdr:sp macro="" textlink="">
      <xdr:nvSpPr>
        <xdr:cNvPr id="403" name="商工費平均値テキスト"/>
        <xdr:cNvSpPr txBox="1"/>
      </xdr:nvSpPr>
      <xdr:spPr>
        <a:xfrm>
          <a:off x="10528300" y="13010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4" name="フローチャート: 判断 403"/>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142710</xdr:rowOff>
    </xdr:from>
    <xdr:to>
      <xdr:col>50</xdr:col>
      <xdr:colOff>114300</xdr:colOff>
      <xdr:row>75</xdr:row>
      <xdr:rowOff>147586</xdr:rowOff>
    </xdr:to>
    <xdr:cxnSp macro="">
      <xdr:nvCxnSpPr>
        <xdr:cNvPr id="405" name="直線コネクタ 404"/>
        <xdr:cNvCxnSpPr/>
      </xdr:nvCxnSpPr>
      <xdr:spPr>
        <a:xfrm>
          <a:off x="8750300" y="13001460"/>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6" name="フローチャート: 判断 405"/>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98607</xdr:rowOff>
    </xdr:from>
    <xdr:ext cx="534377" cy="259045"/>
    <xdr:sp macro="" textlink="">
      <xdr:nvSpPr>
        <xdr:cNvPr id="407" name="テキスト ボックス 406"/>
        <xdr:cNvSpPr txBox="1"/>
      </xdr:nvSpPr>
      <xdr:spPr>
        <a:xfrm>
          <a:off x="9372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131508</xdr:rowOff>
    </xdr:from>
    <xdr:to>
      <xdr:col>45</xdr:col>
      <xdr:colOff>177800</xdr:colOff>
      <xdr:row>75</xdr:row>
      <xdr:rowOff>142710</xdr:rowOff>
    </xdr:to>
    <xdr:cxnSp macro="">
      <xdr:nvCxnSpPr>
        <xdr:cNvPr id="408" name="直線コネクタ 407"/>
        <xdr:cNvCxnSpPr/>
      </xdr:nvCxnSpPr>
      <xdr:spPr>
        <a:xfrm>
          <a:off x="7861300" y="1299025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9" name="フローチャート: 判断 408"/>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78376</xdr:rowOff>
    </xdr:from>
    <xdr:ext cx="534377" cy="259045"/>
    <xdr:sp macro="" textlink="">
      <xdr:nvSpPr>
        <xdr:cNvPr id="410" name="テキスト ボックス 409"/>
        <xdr:cNvSpPr txBox="1"/>
      </xdr:nvSpPr>
      <xdr:spPr>
        <a:xfrm>
          <a:off x="8483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131508</xdr:rowOff>
    </xdr:from>
    <xdr:to>
      <xdr:col>41</xdr:col>
      <xdr:colOff>50800</xdr:colOff>
      <xdr:row>75</xdr:row>
      <xdr:rowOff>141033</xdr:rowOff>
    </xdr:to>
    <xdr:cxnSp macro="">
      <xdr:nvCxnSpPr>
        <xdr:cNvPr id="411" name="直線コネクタ 410"/>
        <xdr:cNvCxnSpPr/>
      </xdr:nvCxnSpPr>
      <xdr:spPr>
        <a:xfrm flipV="1">
          <a:off x="6972300" y="1299025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12" name="フローチャート: 判断 411"/>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171251</xdr:rowOff>
    </xdr:from>
    <xdr:ext cx="534377" cy="259045"/>
    <xdr:sp macro="" textlink="">
      <xdr:nvSpPr>
        <xdr:cNvPr id="413" name="テキスト ボックス 412"/>
        <xdr:cNvSpPr txBox="1"/>
      </xdr:nvSpPr>
      <xdr:spPr>
        <a:xfrm>
          <a:off x="7594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70117</xdr:rowOff>
    </xdr:from>
    <xdr:to>
      <xdr:col>36</xdr:col>
      <xdr:colOff>165100</xdr:colOff>
      <xdr:row>75</xdr:row>
      <xdr:rowOff>267</xdr:rowOff>
    </xdr:to>
    <xdr:sp macro="" textlink="">
      <xdr:nvSpPr>
        <xdr:cNvPr id="414" name="フローチャート: 判断 413"/>
        <xdr:cNvSpPr/>
      </xdr:nvSpPr>
      <xdr:spPr>
        <a:xfrm>
          <a:off x="6921500" y="127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16794</xdr:rowOff>
    </xdr:from>
    <xdr:ext cx="534377" cy="259045"/>
    <xdr:sp macro="" textlink="">
      <xdr:nvSpPr>
        <xdr:cNvPr id="415" name="テキスト ボックス 414"/>
        <xdr:cNvSpPr txBox="1"/>
      </xdr:nvSpPr>
      <xdr:spPr>
        <a:xfrm>
          <a:off x="6705111" y="125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100216</xdr:rowOff>
    </xdr:from>
    <xdr:to>
      <xdr:col>55</xdr:col>
      <xdr:colOff>50800</xdr:colOff>
      <xdr:row>76</xdr:row>
      <xdr:rowOff>30366</xdr:rowOff>
    </xdr:to>
    <xdr:sp macro="" textlink="">
      <xdr:nvSpPr>
        <xdr:cNvPr id="421" name="楕円 420"/>
        <xdr:cNvSpPr/>
      </xdr:nvSpPr>
      <xdr:spPr>
        <a:xfrm>
          <a:off x="10426700" y="129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123093</xdr:rowOff>
    </xdr:from>
    <xdr:ext cx="534377" cy="259045"/>
    <xdr:sp macro="" textlink="">
      <xdr:nvSpPr>
        <xdr:cNvPr id="422" name="商工費該当値テキスト"/>
        <xdr:cNvSpPr txBox="1"/>
      </xdr:nvSpPr>
      <xdr:spPr>
        <a:xfrm>
          <a:off x="10528300" y="128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96786</xdr:rowOff>
    </xdr:from>
    <xdr:to>
      <xdr:col>50</xdr:col>
      <xdr:colOff>165100</xdr:colOff>
      <xdr:row>76</xdr:row>
      <xdr:rowOff>26936</xdr:rowOff>
    </xdr:to>
    <xdr:sp macro="" textlink="">
      <xdr:nvSpPr>
        <xdr:cNvPr id="423" name="楕円 422"/>
        <xdr:cNvSpPr/>
      </xdr:nvSpPr>
      <xdr:spPr>
        <a:xfrm>
          <a:off x="9588500" y="129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43463</xdr:rowOff>
    </xdr:from>
    <xdr:ext cx="534377" cy="259045"/>
    <xdr:sp macro="" textlink="">
      <xdr:nvSpPr>
        <xdr:cNvPr id="424" name="テキスト ボックス 423"/>
        <xdr:cNvSpPr txBox="1"/>
      </xdr:nvSpPr>
      <xdr:spPr>
        <a:xfrm>
          <a:off x="9372111" y="12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91910</xdr:rowOff>
    </xdr:from>
    <xdr:to>
      <xdr:col>46</xdr:col>
      <xdr:colOff>38100</xdr:colOff>
      <xdr:row>76</xdr:row>
      <xdr:rowOff>22061</xdr:rowOff>
    </xdr:to>
    <xdr:sp macro="" textlink="">
      <xdr:nvSpPr>
        <xdr:cNvPr id="425" name="楕円 424"/>
        <xdr:cNvSpPr/>
      </xdr:nvSpPr>
      <xdr:spPr>
        <a:xfrm>
          <a:off x="8699500" y="12950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38587</xdr:rowOff>
    </xdr:from>
    <xdr:ext cx="534377" cy="259045"/>
    <xdr:sp macro="" textlink="">
      <xdr:nvSpPr>
        <xdr:cNvPr id="426" name="テキスト ボックス 425"/>
        <xdr:cNvSpPr txBox="1"/>
      </xdr:nvSpPr>
      <xdr:spPr>
        <a:xfrm>
          <a:off x="8483111" y="127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80708</xdr:rowOff>
    </xdr:from>
    <xdr:to>
      <xdr:col>41</xdr:col>
      <xdr:colOff>101600</xdr:colOff>
      <xdr:row>76</xdr:row>
      <xdr:rowOff>10858</xdr:rowOff>
    </xdr:to>
    <xdr:sp macro="" textlink="">
      <xdr:nvSpPr>
        <xdr:cNvPr id="427" name="楕円 426"/>
        <xdr:cNvSpPr/>
      </xdr:nvSpPr>
      <xdr:spPr>
        <a:xfrm>
          <a:off x="7810500" y="129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1985</xdr:rowOff>
    </xdr:from>
    <xdr:ext cx="534377" cy="259045"/>
    <xdr:sp macro="" textlink="">
      <xdr:nvSpPr>
        <xdr:cNvPr id="428" name="テキスト ボックス 427"/>
        <xdr:cNvSpPr txBox="1"/>
      </xdr:nvSpPr>
      <xdr:spPr>
        <a:xfrm>
          <a:off x="7594111" y="1303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90233</xdr:rowOff>
    </xdr:from>
    <xdr:to>
      <xdr:col>36</xdr:col>
      <xdr:colOff>165100</xdr:colOff>
      <xdr:row>76</xdr:row>
      <xdr:rowOff>20383</xdr:rowOff>
    </xdr:to>
    <xdr:sp macro="" textlink="">
      <xdr:nvSpPr>
        <xdr:cNvPr id="429" name="楕円 428"/>
        <xdr:cNvSpPr/>
      </xdr:nvSpPr>
      <xdr:spPr>
        <a:xfrm>
          <a:off x="6921500" y="12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11510</xdr:rowOff>
    </xdr:from>
    <xdr:ext cx="534377" cy="259045"/>
    <xdr:sp macro="" textlink="">
      <xdr:nvSpPr>
        <xdr:cNvPr id="430" name="テキスト ボックス 429"/>
        <xdr:cNvSpPr txBox="1"/>
      </xdr:nvSpPr>
      <xdr:spPr>
        <a:xfrm>
          <a:off x="6705111" y="1304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3" name="直線コネクタ 452"/>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4"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5" name="直線コネクタ 454"/>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6"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7" name="直線コネクタ 456"/>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167818</xdr:rowOff>
    </xdr:from>
    <xdr:to>
      <xdr:col>55</xdr:col>
      <xdr:colOff>0</xdr:colOff>
      <xdr:row>92</xdr:row>
      <xdr:rowOff>125619</xdr:rowOff>
    </xdr:to>
    <xdr:cxnSp macro="">
      <xdr:nvCxnSpPr>
        <xdr:cNvPr id="458" name="直線コネクタ 457"/>
        <xdr:cNvCxnSpPr/>
      </xdr:nvCxnSpPr>
      <xdr:spPr>
        <a:xfrm flipV="1">
          <a:off x="9639300" y="15769768"/>
          <a:ext cx="838200" cy="12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109938</xdr:rowOff>
    </xdr:from>
    <xdr:ext cx="534377" cy="259045"/>
    <xdr:sp macro="" textlink="">
      <xdr:nvSpPr>
        <xdr:cNvPr id="459" name="土木費平均値テキスト"/>
        <xdr:cNvSpPr txBox="1"/>
      </xdr:nvSpPr>
      <xdr:spPr>
        <a:xfrm>
          <a:off x="10528300" y="1622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60" name="フローチャート: 判断 459"/>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125619</xdr:rowOff>
    </xdr:from>
    <xdr:to>
      <xdr:col>50</xdr:col>
      <xdr:colOff>114300</xdr:colOff>
      <xdr:row>93</xdr:row>
      <xdr:rowOff>125985</xdr:rowOff>
    </xdr:to>
    <xdr:cxnSp macro="">
      <xdr:nvCxnSpPr>
        <xdr:cNvPr id="461" name="直線コネクタ 460"/>
        <xdr:cNvCxnSpPr/>
      </xdr:nvCxnSpPr>
      <xdr:spPr>
        <a:xfrm flipV="1">
          <a:off x="8750300" y="15899019"/>
          <a:ext cx="889000" cy="17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2" name="フローチャート: 判断 461"/>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165031</xdr:rowOff>
    </xdr:from>
    <xdr:ext cx="534377" cy="259045"/>
    <xdr:sp macro="" textlink="">
      <xdr:nvSpPr>
        <xdr:cNvPr id="463" name="テキスト ボックス 462"/>
        <xdr:cNvSpPr txBox="1"/>
      </xdr:nvSpPr>
      <xdr:spPr>
        <a:xfrm>
          <a:off x="9372111" y="1628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125985</xdr:rowOff>
    </xdr:from>
    <xdr:to>
      <xdr:col>45</xdr:col>
      <xdr:colOff>177800</xdr:colOff>
      <xdr:row>95</xdr:row>
      <xdr:rowOff>20051</xdr:rowOff>
    </xdr:to>
    <xdr:cxnSp macro="">
      <xdr:nvCxnSpPr>
        <xdr:cNvPr id="464" name="直線コネクタ 463"/>
        <xdr:cNvCxnSpPr/>
      </xdr:nvCxnSpPr>
      <xdr:spPr>
        <a:xfrm flipV="1">
          <a:off x="7861300" y="16070835"/>
          <a:ext cx="889000" cy="2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5" name="フローチャート: 判断 464"/>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156024</xdr:rowOff>
    </xdr:from>
    <xdr:ext cx="534377" cy="259045"/>
    <xdr:sp macro="" textlink="">
      <xdr:nvSpPr>
        <xdr:cNvPr id="466" name="テキスト ボックス 465"/>
        <xdr:cNvSpPr txBox="1"/>
      </xdr:nvSpPr>
      <xdr:spPr>
        <a:xfrm>
          <a:off x="8483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20051</xdr:rowOff>
    </xdr:from>
    <xdr:to>
      <xdr:col>41</xdr:col>
      <xdr:colOff>50800</xdr:colOff>
      <xdr:row>95</xdr:row>
      <xdr:rowOff>114280</xdr:rowOff>
    </xdr:to>
    <xdr:cxnSp macro="">
      <xdr:nvCxnSpPr>
        <xdr:cNvPr id="467" name="直線コネクタ 466"/>
        <xdr:cNvCxnSpPr/>
      </xdr:nvCxnSpPr>
      <xdr:spPr>
        <a:xfrm flipV="1">
          <a:off x="6972300" y="16307801"/>
          <a:ext cx="8890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67183</xdr:rowOff>
    </xdr:from>
    <xdr:to>
      <xdr:col>41</xdr:col>
      <xdr:colOff>101600</xdr:colOff>
      <xdr:row>94</xdr:row>
      <xdr:rowOff>168783</xdr:rowOff>
    </xdr:to>
    <xdr:sp macro="" textlink="">
      <xdr:nvSpPr>
        <xdr:cNvPr id="468" name="フローチャート: 判断 467"/>
        <xdr:cNvSpPr/>
      </xdr:nvSpPr>
      <xdr:spPr>
        <a:xfrm>
          <a:off x="78105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13860</xdr:rowOff>
    </xdr:from>
    <xdr:ext cx="534377" cy="259045"/>
    <xdr:sp macro="" textlink="">
      <xdr:nvSpPr>
        <xdr:cNvPr id="469" name="テキスト ボックス 468"/>
        <xdr:cNvSpPr txBox="1"/>
      </xdr:nvSpPr>
      <xdr:spPr>
        <a:xfrm>
          <a:off x="7594111" y="15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58999</xdr:rowOff>
    </xdr:from>
    <xdr:to>
      <xdr:col>36</xdr:col>
      <xdr:colOff>165100</xdr:colOff>
      <xdr:row>95</xdr:row>
      <xdr:rowOff>160599</xdr:rowOff>
    </xdr:to>
    <xdr:sp macro="" textlink="">
      <xdr:nvSpPr>
        <xdr:cNvPr id="470" name="フローチャート: 判断 469"/>
        <xdr:cNvSpPr/>
      </xdr:nvSpPr>
      <xdr:spPr>
        <a:xfrm>
          <a:off x="6921500" y="16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5676</xdr:rowOff>
    </xdr:from>
    <xdr:ext cx="534377" cy="259045"/>
    <xdr:sp macro="" textlink="">
      <xdr:nvSpPr>
        <xdr:cNvPr id="471" name="テキスト ボックス 470"/>
        <xdr:cNvSpPr txBox="1"/>
      </xdr:nvSpPr>
      <xdr:spPr>
        <a:xfrm>
          <a:off x="6705111" y="161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117018</xdr:rowOff>
    </xdr:from>
    <xdr:to>
      <xdr:col>55</xdr:col>
      <xdr:colOff>50800</xdr:colOff>
      <xdr:row>92</xdr:row>
      <xdr:rowOff>47168</xdr:rowOff>
    </xdr:to>
    <xdr:sp macro="" textlink="">
      <xdr:nvSpPr>
        <xdr:cNvPr id="477" name="楕円 476"/>
        <xdr:cNvSpPr/>
      </xdr:nvSpPr>
      <xdr:spPr>
        <a:xfrm>
          <a:off x="10426700" y="157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139895</xdr:rowOff>
    </xdr:from>
    <xdr:ext cx="534377" cy="259045"/>
    <xdr:sp macro="" textlink="">
      <xdr:nvSpPr>
        <xdr:cNvPr id="478" name="土木費該当値テキスト"/>
        <xdr:cNvSpPr txBox="1"/>
      </xdr:nvSpPr>
      <xdr:spPr>
        <a:xfrm>
          <a:off x="10528300" y="1557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74819</xdr:rowOff>
    </xdr:from>
    <xdr:to>
      <xdr:col>50</xdr:col>
      <xdr:colOff>165100</xdr:colOff>
      <xdr:row>93</xdr:row>
      <xdr:rowOff>4969</xdr:rowOff>
    </xdr:to>
    <xdr:sp macro="" textlink="">
      <xdr:nvSpPr>
        <xdr:cNvPr id="479" name="楕円 478"/>
        <xdr:cNvSpPr/>
      </xdr:nvSpPr>
      <xdr:spPr>
        <a:xfrm>
          <a:off x="9588500" y="158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21496</xdr:rowOff>
    </xdr:from>
    <xdr:ext cx="534377" cy="259045"/>
    <xdr:sp macro="" textlink="">
      <xdr:nvSpPr>
        <xdr:cNvPr id="480" name="テキスト ボックス 479"/>
        <xdr:cNvSpPr txBox="1"/>
      </xdr:nvSpPr>
      <xdr:spPr>
        <a:xfrm>
          <a:off x="9372111" y="156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75185</xdr:rowOff>
    </xdr:from>
    <xdr:to>
      <xdr:col>46</xdr:col>
      <xdr:colOff>38100</xdr:colOff>
      <xdr:row>94</xdr:row>
      <xdr:rowOff>5335</xdr:rowOff>
    </xdr:to>
    <xdr:sp macro="" textlink="">
      <xdr:nvSpPr>
        <xdr:cNvPr id="481" name="楕円 480"/>
        <xdr:cNvSpPr/>
      </xdr:nvSpPr>
      <xdr:spPr>
        <a:xfrm>
          <a:off x="8699500" y="160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21862</xdr:rowOff>
    </xdr:from>
    <xdr:ext cx="534377" cy="259045"/>
    <xdr:sp macro="" textlink="">
      <xdr:nvSpPr>
        <xdr:cNvPr id="482" name="テキスト ボックス 481"/>
        <xdr:cNvSpPr txBox="1"/>
      </xdr:nvSpPr>
      <xdr:spPr>
        <a:xfrm>
          <a:off x="8483111" y="157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140701</xdr:rowOff>
    </xdr:from>
    <xdr:to>
      <xdr:col>41</xdr:col>
      <xdr:colOff>101600</xdr:colOff>
      <xdr:row>95</xdr:row>
      <xdr:rowOff>70851</xdr:rowOff>
    </xdr:to>
    <xdr:sp macro="" textlink="">
      <xdr:nvSpPr>
        <xdr:cNvPr id="483" name="楕円 482"/>
        <xdr:cNvSpPr/>
      </xdr:nvSpPr>
      <xdr:spPr>
        <a:xfrm>
          <a:off x="7810500" y="162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61978</xdr:rowOff>
    </xdr:from>
    <xdr:ext cx="534377" cy="259045"/>
    <xdr:sp macro="" textlink="">
      <xdr:nvSpPr>
        <xdr:cNvPr id="484" name="テキスト ボックス 483"/>
        <xdr:cNvSpPr txBox="1"/>
      </xdr:nvSpPr>
      <xdr:spPr>
        <a:xfrm>
          <a:off x="7594111" y="1634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63480</xdr:rowOff>
    </xdr:from>
    <xdr:to>
      <xdr:col>36</xdr:col>
      <xdr:colOff>165100</xdr:colOff>
      <xdr:row>95</xdr:row>
      <xdr:rowOff>165080</xdr:rowOff>
    </xdr:to>
    <xdr:sp macro="" textlink="">
      <xdr:nvSpPr>
        <xdr:cNvPr id="485" name="楕円 484"/>
        <xdr:cNvSpPr/>
      </xdr:nvSpPr>
      <xdr:spPr>
        <a:xfrm>
          <a:off x="6921500" y="163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156207</xdr:rowOff>
    </xdr:from>
    <xdr:ext cx="534377" cy="259045"/>
    <xdr:sp macro="" textlink="">
      <xdr:nvSpPr>
        <xdr:cNvPr id="486" name="テキスト ボックス 485"/>
        <xdr:cNvSpPr txBox="1"/>
      </xdr:nvSpPr>
      <xdr:spPr>
        <a:xfrm>
          <a:off x="6705111" y="164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3" name="直線コネクタ 512"/>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4"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5" name="直線コネクタ 514"/>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6"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7" name="直線コネクタ 516"/>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5697</xdr:rowOff>
    </xdr:from>
    <xdr:to>
      <xdr:col>85</xdr:col>
      <xdr:colOff>127000</xdr:colOff>
      <xdr:row>34</xdr:row>
      <xdr:rowOff>12881</xdr:rowOff>
    </xdr:to>
    <xdr:cxnSp macro="">
      <xdr:nvCxnSpPr>
        <xdr:cNvPr id="518" name="直線コネクタ 517"/>
        <xdr:cNvCxnSpPr/>
      </xdr:nvCxnSpPr>
      <xdr:spPr>
        <a:xfrm flipV="1">
          <a:off x="15481300" y="5149197"/>
          <a:ext cx="838200" cy="69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42834</xdr:rowOff>
    </xdr:from>
    <xdr:ext cx="534377" cy="259045"/>
    <xdr:sp macro="" textlink="">
      <xdr:nvSpPr>
        <xdr:cNvPr id="519" name="消防費平均値テキスト"/>
        <xdr:cNvSpPr txBox="1"/>
      </xdr:nvSpPr>
      <xdr:spPr>
        <a:xfrm>
          <a:off x="16370300" y="604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20" name="フローチャート: 判断 519"/>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53921</xdr:rowOff>
    </xdr:from>
    <xdr:to>
      <xdr:col>81</xdr:col>
      <xdr:colOff>50800</xdr:colOff>
      <xdr:row>34</xdr:row>
      <xdr:rowOff>12881</xdr:rowOff>
    </xdr:to>
    <xdr:cxnSp macro="">
      <xdr:nvCxnSpPr>
        <xdr:cNvPr id="521" name="直線コネクタ 520"/>
        <xdr:cNvCxnSpPr/>
      </xdr:nvCxnSpPr>
      <xdr:spPr>
        <a:xfrm>
          <a:off x="14592300" y="5540321"/>
          <a:ext cx="889000" cy="30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2" name="フローチャート: 判断 521"/>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100528</xdr:rowOff>
    </xdr:from>
    <xdr:ext cx="534377" cy="259045"/>
    <xdr:sp macro="" textlink="">
      <xdr:nvSpPr>
        <xdr:cNvPr id="523" name="テキスト ボックス 522"/>
        <xdr:cNvSpPr txBox="1"/>
      </xdr:nvSpPr>
      <xdr:spPr>
        <a:xfrm>
          <a:off x="15214111" y="62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53921</xdr:rowOff>
    </xdr:from>
    <xdr:to>
      <xdr:col>76</xdr:col>
      <xdr:colOff>114300</xdr:colOff>
      <xdr:row>33</xdr:row>
      <xdr:rowOff>45430</xdr:rowOff>
    </xdr:to>
    <xdr:cxnSp macro="">
      <xdr:nvCxnSpPr>
        <xdr:cNvPr id="524" name="直線コネクタ 523"/>
        <xdr:cNvCxnSpPr/>
      </xdr:nvCxnSpPr>
      <xdr:spPr>
        <a:xfrm flipV="1">
          <a:off x="13703300" y="5540321"/>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5" name="フローチャート: 判断 524"/>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80063</xdr:rowOff>
    </xdr:from>
    <xdr:ext cx="534377" cy="259045"/>
    <xdr:sp macro="" textlink="">
      <xdr:nvSpPr>
        <xdr:cNvPr id="526" name="テキスト ボックス 525"/>
        <xdr:cNvSpPr txBox="1"/>
      </xdr:nvSpPr>
      <xdr:spPr>
        <a:xfrm>
          <a:off x="14325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45430</xdr:rowOff>
    </xdr:from>
    <xdr:to>
      <xdr:col>71</xdr:col>
      <xdr:colOff>177800</xdr:colOff>
      <xdr:row>34</xdr:row>
      <xdr:rowOff>30299</xdr:rowOff>
    </xdr:to>
    <xdr:cxnSp macro="">
      <xdr:nvCxnSpPr>
        <xdr:cNvPr id="527" name="直線コネクタ 526"/>
        <xdr:cNvCxnSpPr/>
      </xdr:nvCxnSpPr>
      <xdr:spPr>
        <a:xfrm flipV="1">
          <a:off x="12814300" y="5703280"/>
          <a:ext cx="889000" cy="15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8" name="フローチャート: 判断 527"/>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71137</xdr:rowOff>
    </xdr:from>
    <xdr:ext cx="534377" cy="259045"/>
    <xdr:sp macro="" textlink="">
      <xdr:nvSpPr>
        <xdr:cNvPr id="529" name="テキスト ボックス 528"/>
        <xdr:cNvSpPr txBox="1"/>
      </xdr:nvSpPr>
      <xdr:spPr>
        <a:xfrm>
          <a:off x="13436111" y="62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143220</xdr:rowOff>
    </xdr:from>
    <xdr:to>
      <xdr:col>67</xdr:col>
      <xdr:colOff>101600</xdr:colOff>
      <xdr:row>36</xdr:row>
      <xdr:rowOff>73370</xdr:rowOff>
    </xdr:to>
    <xdr:sp macro="" textlink="">
      <xdr:nvSpPr>
        <xdr:cNvPr id="530" name="フローチャート: 判断 529"/>
        <xdr:cNvSpPr/>
      </xdr:nvSpPr>
      <xdr:spPr>
        <a:xfrm>
          <a:off x="12763500" y="614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64497</xdr:rowOff>
    </xdr:from>
    <xdr:ext cx="534377" cy="259045"/>
    <xdr:sp macro="" textlink="">
      <xdr:nvSpPr>
        <xdr:cNvPr id="531" name="テキスト ボックス 530"/>
        <xdr:cNvSpPr txBox="1"/>
      </xdr:nvSpPr>
      <xdr:spPr>
        <a:xfrm>
          <a:off x="12547111" y="623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126347</xdr:rowOff>
    </xdr:from>
    <xdr:to>
      <xdr:col>85</xdr:col>
      <xdr:colOff>177800</xdr:colOff>
      <xdr:row>30</xdr:row>
      <xdr:rowOff>56497</xdr:rowOff>
    </xdr:to>
    <xdr:sp macro="" textlink="">
      <xdr:nvSpPr>
        <xdr:cNvPr id="537" name="楕円 536"/>
        <xdr:cNvSpPr/>
      </xdr:nvSpPr>
      <xdr:spPr>
        <a:xfrm>
          <a:off x="16268700" y="50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79374</xdr:rowOff>
    </xdr:from>
    <xdr:ext cx="534377" cy="259045"/>
    <xdr:sp macro="" textlink="">
      <xdr:nvSpPr>
        <xdr:cNvPr id="538" name="消防費該当値テキスト"/>
        <xdr:cNvSpPr txBox="1"/>
      </xdr:nvSpPr>
      <xdr:spPr>
        <a:xfrm>
          <a:off x="16370300" y="505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133531</xdr:rowOff>
    </xdr:from>
    <xdr:to>
      <xdr:col>81</xdr:col>
      <xdr:colOff>101600</xdr:colOff>
      <xdr:row>34</xdr:row>
      <xdr:rowOff>63681</xdr:rowOff>
    </xdr:to>
    <xdr:sp macro="" textlink="">
      <xdr:nvSpPr>
        <xdr:cNvPr id="539" name="楕円 538"/>
        <xdr:cNvSpPr/>
      </xdr:nvSpPr>
      <xdr:spPr>
        <a:xfrm>
          <a:off x="15430500" y="57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80208</xdr:rowOff>
    </xdr:from>
    <xdr:ext cx="534377" cy="259045"/>
    <xdr:sp macro="" textlink="">
      <xdr:nvSpPr>
        <xdr:cNvPr id="540" name="テキスト ボックス 539"/>
        <xdr:cNvSpPr txBox="1"/>
      </xdr:nvSpPr>
      <xdr:spPr>
        <a:xfrm>
          <a:off x="15214111" y="55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3121</xdr:rowOff>
    </xdr:from>
    <xdr:to>
      <xdr:col>76</xdr:col>
      <xdr:colOff>165100</xdr:colOff>
      <xdr:row>32</xdr:row>
      <xdr:rowOff>104721</xdr:rowOff>
    </xdr:to>
    <xdr:sp macro="" textlink="">
      <xdr:nvSpPr>
        <xdr:cNvPr id="541" name="楕円 540"/>
        <xdr:cNvSpPr/>
      </xdr:nvSpPr>
      <xdr:spPr>
        <a:xfrm>
          <a:off x="14541500" y="54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121248</xdr:rowOff>
    </xdr:from>
    <xdr:ext cx="534377" cy="259045"/>
    <xdr:sp macro="" textlink="">
      <xdr:nvSpPr>
        <xdr:cNvPr id="542" name="テキスト ボックス 541"/>
        <xdr:cNvSpPr txBox="1"/>
      </xdr:nvSpPr>
      <xdr:spPr>
        <a:xfrm>
          <a:off x="14325111" y="52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166080</xdr:rowOff>
    </xdr:from>
    <xdr:to>
      <xdr:col>72</xdr:col>
      <xdr:colOff>38100</xdr:colOff>
      <xdr:row>33</xdr:row>
      <xdr:rowOff>96230</xdr:rowOff>
    </xdr:to>
    <xdr:sp macro="" textlink="">
      <xdr:nvSpPr>
        <xdr:cNvPr id="543" name="楕円 542"/>
        <xdr:cNvSpPr/>
      </xdr:nvSpPr>
      <xdr:spPr>
        <a:xfrm>
          <a:off x="13652500" y="56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112757</xdr:rowOff>
    </xdr:from>
    <xdr:ext cx="534377" cy="259045"/>
    <xdr:sp macro="" textlink="">
      <xdr:nvSpPr>
        <xdr:cNvPr id="544" name="テキスト ボックス 543"/>
        <xdr:cNvSpPr txBox="1"/>
      </xdr:nvSpPr>
      <xdr:spPr>
        <a:xfrm>
          <a:off x="13436111" y="542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150949</xdr:rowOff>
    </xdr:from>
    <xdr:to>
      <xdr:col>67</xdr:col>
      <xdr:colOff>101600</xdr:colOff>
      <xdr:row>34</xdr:row>
      <xdr:rowOff>81099</xdr:rowOff>
    </xdr:to>
    <xdr:sp macro="" textlink="">
      <xdr:nvSpPr>
        <xdr:cNvPr id="545" name="楕円 544"/>
        <xdr:cNvSpPr/>
      </xdr:nvSpPr>
      <xdr:spPr>
        <a:xfrm>
          <a:off x="12763500" y="58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97626</xdr:rowOff>
    </xdr:from>
    <xdr:ext cx="534377" cy="259045"/>
    <xdr:sp macro="" textlink="">
      <xdr:nvSpPr>
        <xdr:cNvPr id="546" name="テキスト ボックス 545"/>
        <xdr:cNvSpPr txBox="1"/>
      </xdr:nvSpPr>
      <xdr:spPr>
        <a:xfrm>
          <a:off x="12547111" y="55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71" name="直線コネクタ 570"/>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2"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3" name="直線コネクタ 572"/>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4"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5" name="直線コネクタ 574"/>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5626</xdr:rowOff>
    </xdr:from>
    <xdr:to>
      <xdr:col>85</xdr:col>
      <xdr:colOff>127000</xdr:colOff>
      <xdr:row>52</xdr:row>
      <xdr:rowOff>87617</xdr:rowOff>
    </xdr:to>
    <xdr:cxnSp macro="">
      <xdr:nvCxnSpPr>
        <xdr:cNvPr id="576" name="直線コネクタ 575"/>
        <xdr:cNvCxnSpPr/>
      </xdr:nvCxnSpPr>
      <xdr:spPr>
        <a:xfrm flipV="1">
          <a:off x="15481300" y="8578126"/>
          <a:ext cx="838200" cy="4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144403</xdr:rowOff>
    </xdr:from>
    <xdr:ext cx="534377" cy="259045"/>
    <xdr:sp macro="" textlink="">
      <xdr:nvSpPr>
        <xdr:cNvPr id="577" name="教育費平均値テキスト"/>
        <xdr:cNvSpPr txBox="1"/>
      </xdr:nvSpPr>
      <xdr:spPr>
        <a:xfrm>
          <a:off x="16370300" y="9231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8" name="フローチャート: 判断 577"/>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60109</xdr:rowOff>
    </xdr:from>
    <xdr:to>
      <xdr:col>81</xdr:col>
      <xdr:colOff>50800</xdr:colOff>
      <xdr:row>52</xdr:row>
      <xdr:rowOff>87617</xdr:rowOff>
    </xdr:to>
    <xdr:cxnSp macro="">
      <xdr:nvCxnSpPr>
        <xdr:cNvPr id="579" name="直線コネクタ 578"/>
        <xdr:cNvCxnSpPr/>
      </xdr:nvCxnSpPr>
      <xdr:spPr>
        <a:xfrm>
          <a:off x="14592300" y="8804059"/>
          <a:ext cx="889000" cy="1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80" name="フローチャート: 判断 579"/>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97312</xdr:rowOff>
    </xdr:from>
    <xdr:ext cx="534377" cy="259045"/>
    <xdr:sp macro="" textlink="">
      <xdr:nvSpPr>
        <xdr:cNvPr id="581" name="テキスト ボックス 580"/>
        <xdr:cNvSpPr txBox="1"/>
      </xdr:nvSpPr>
      <xdr:spPr>
        <a:xfrm>
          <a:off x="15214111" y="9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60109</xdr:rowOff>
    </xdr:from>
    <xdr:to>
      <xdr:col>76</xdr:col>
      <xdr:colOff>114300</xdr:colOff>
      <xdr:row>51</xdr:row>
      <xdr:rowOff>117145</xdr:rowOff>
    </xdr:to>
    <xdr:cxnSp macro="">
      <xdr:nvCxnSpPr>
        <xdr:cNvPr id="582" name="直線コネクタ 581"/>
        <xdr:cNvCxnSpPr/>
      </xdr:nvCxnSpPr>
      <xdr:spPr>
        <a:xfrm flipV="1">
          <a:off x="13703300" y="8804059"/>
          <a:ext cx="8890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3" name="フローチャート: 判断 582"/>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6252</xdr:rowOff>
    </xdr:from>
    <xdr:ext cx="534377" cy="259045"/>
    <xdr:sp macro="" textlink="">
      <xdr:nvSpPr>
        <xdr:cNvPr id="584" name="テキスト ボックス 583"/>
        <xdr:cNvSpPr txBox="1"/>
      </xdr:nvSpPr>
      <xdr:spPr>
        <a:xfrm>
          <a:off x="14325111" y="94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117145</xdr:rowOff>
    </xdr:from>
    <xdr:to>
      <xdr:col>71</xdr:col>
      <xdr:colOff>177800</xdr:colOff>
      <xdr:row>53</xdr:row>
      <xdr:rowOff>109563</xdr:rowOff>
    </xdr:to>
    <xdr:cxnSp macro="">
      <xdr:nvCxnSpPr>
        <xdr:cNvPr id="585" name="直線コネクタ 584"/>
        <xdr:cNvCxnSpPr/>
      </xdr:nvCxnSpPr>
      <xdr:spPr>
        <a:xfrm flipV="1">
          <a:off x="12814300" y="8861095"/>
          <a:ext cx="889000" cy="3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130048</xdr:rowOff>
    </xdr:from>
    <xdr:to>
      <xdr:col>72</xdr:col>
      <xdr:colOff>38100</xdr:colOff>
      <xdr:row>54</xdr:row>
      <xdr:rowOff>60198</xdr:rowOff>
    </xdr:to>
    <xdr:sp macro="" textlink="">
      <xdr:nvSpPr>
        <xdr:cNvPr id="586" name="フローチャート: 判断 585"/>
        <xdr:cNvSpPr/>
      </xdr:nvSpPr>
      <xdr:spPr>
        <a:xfrm>
          <a:off x="13652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51325</xdr:rowOff>
    </xdr:from>
    <xdr:ext cx="534377" cy="259045"/>
    <xdr:sp macro="" textlink="">
      <xdr:nvSpPr>
        <xdr:cNvPr id="587" name="テキスト ボックス 586"/>
        <xdr:cNvSpPr txBox="1"/>
      </xdr:nvSpPr>
      <xdr:spPr>
        <a:xfrm>
          <a:off x="13436111" y="93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64630</xdr:rowOff>
    </xdr:from>
    <xdr:to>
      <xdr:col>67</xdr:col>
      <xdr:colOff>101600</xdr:colOff>
      <xdr:row>54</xdr:row>
      <xdr:rowOff>166230</xdr:rowOff>
    </xdr:to>
    <xdr:sp macro="" textlink="">
      <xdr:nvSpPr>
        <xdr:cNvPr id="588" name="フローチャート: 判断 587"/>
        <xdr:cNvSpPr/>
      </xdr:nvSpPr>
      <xdr:spPr>
        <a:xfrm>
          <a:off x="12763500" y="932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157357</xdr:rowOff>
    </xdr:from>
    <xdr:ext cx="534377" cy="259045"/>
    <xdr:sp macro="" textlink="">
      <xdr:nvSpPr>
        <xdr:cNvPr id="589" name="テキスト ボックス 588"/>
        <xdr:cNvSpPr txBox="1"/>
      </xdr:nvSpPr>
      <xdr:spPr>
        <a:xfrm>
          <a:off x="12547111" y="94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126276</xdr:rowOff>
    </xdr:from>
    <xdr:to>
      <xdr:col>85</xdr:col>
      <xdr:colOff>177800</xdr:colOff>
      <xdr:row>50</xdr:row>
      <xdr:rowOff>56426</xdr:rowOff>
    </xdr:to>
    <xdr:sp macro="" textlink="">
      <xdr:nvSpPr>
        <xdr:cNvPr id="595" name="楕円 594"/>
        <xdr:cNvSpPr/>
      </xdr:nvSpPr>
      <xdr:spPr>
        <a:xfrm>
          <a:off x="16268700" y="85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79303</xdr:rowOff>
    </xdr:from>
    <xdr:ext cx="534377" cy="259045"/>
    <xdr:sp macro="" textlink="">
      <xdr:nvSpPr>
        <xdr:cNvPr id="596" name="教育費該当値テキスト"/>
        <xdr:cNvSpPr txBox="1"/>
      </xdr:nvSpPr>
      <xdr:spPr>
        <a:xfrm>
          <a:off x="16370300" y="84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36817</xdr:rowOff>
    </xdr:from>
    <xdr:to>
      <xdr:col>81</xdr:col>
      <xdr:colOff>101600</xdr:colOff>
      <xdr:row>52</xdr:row>
      <xdr:rowOff>138417</xdr:rowOff>
    </xdr:to>
    <xdr:sp macro="" textlink="">
      <xdr:nvSpPr>
        <xdr:cNvPr id="597" name="楕円 596"/>
        <xdr:cNvSpPr/>
      </xdr:nvSpPr>
      <xdr:spPr>
        <a:xfrm>
          <a:off x="15430500" y="89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154944</xdr:rowOff>
    </xdr:from>
    <xdr:ext cx="534377" cy="259045"/>
    <xdr:sp macro="" textlink="">
      <xdr:nvSpPr>
        <xdr:cNvPr id="598" name="テキスト ボックス 597"/>
        <xdr:cNvSpPr txBox="1"/>
      </xdr:nvSpPr>
      <xdr:spPr>
        <a:xfrm>
          <a:off x="15214111" y="872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9309</xdr:rowOff>
    </xdr:from>
    <xdr:to>
      <xdr:col>76</xdr:col>
      <xdr:colOff>165100</xdr:colOff>
      <xdr:row>51</xdr:row>
      <xdr:rowOff>110909</xdr:rowOff>
    </xdr:to>
    <xdr:sp macro="" textlink="">
      <xdr:nvSpPr>
        <xdr:cNvPr id="599" name="楕円 598"/>
        <xdr:cNvSpPr/>
      </xdr:nvSpPr>
      <xdr:spPr>
        <a:xfrm>
          <a:off x="14541500" y="87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127436</xdr:rowOff>
    </xdr:from>
    <xdr:ext cx="534377" cy="259045"/>
    <xdr:sp macro="" textlink="">
      <xdr:nvSpPr>
        <xdr:cNvPr id="600" name="テキスト ボックス 599"/>
        <xdr:cNvSpPr txBox="1"/>
      </xdr:nvSpPr>
      <xdr:spPr>
        <a:xfrm>
          <a:off x="14325111" y="85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66345</xdr:rowOff>
    </xdr:from>
    <xdr:to>
      <xdr:col>72</xdr:col>
      <xdr:colOff>38100</xdr:colOff>
      <xdr:row>51</xdr:row>
      <xdr:rowOff>167945</xdr:rowOff>
    </xdr:to>
    <xdr:sp macro="" textlink="">
      <xdr:nvSpPr>
        <xdr:cNvPr id="601" name="楕円 600"/>
        <xdr:cNvSpPr/>
      </xdr:nvSpPr>
      <xdr:spPr>
        <a:xfrm>
          <a:off x="13652500" y="881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13022</xdr:rowOff>
    </xdr:from>
    <xdr:ext cx="534377" cy="259045"/>
    <xdr:sp macro="" textlink="">
      <xdr:nvSpPr>
        <xdr:cNvPr id="602" name="テキスト ボックス 601"/>
        <xdr:cNvSpPr txBox="1"/>
      </xdr:nvSpPr>
      <xdr:spPr>
        <a:xfrm>
          <a:off x="13436111" y="85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58763</xdr:rowOff>
    </xdr:from>
    <xdr:to>
      <xdr:col>67</xdr:col>
      <xdr:colOff>101600</xdr:colOff>
      <xdr:row>53</xdr:row>
      <xdr:rowOff>160363</xdr:rowOff>
    </xdr:to>
    <xdr:sp macro="" textlink="">
      <xdr:nvSpPr>
        <xdr:cNvPr id="603" name="楕円 602"/>
        <xdr:cNvSpPr/>
      </xdr:nvSpPr>
      <xdr:spPr>
        <a:xfrm>
          <a:off x="12763500" y="91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5440</xdr:rowOff>
    </xdr:from>
    <xdr:ext cx="534377" cy="259045"/>
    <xdr:sp macro="" textlink="">
      <xdr:nvSpPr>
        <xdr:cNvPr id="604" name="テキスト ボックス 603"/>
        <xdr:cNvSpPr txBox="1"/>
      </xdr:nvSpPr>
      <xdr:spPr>
        <a:xfrm>
          <a:off x="12547111" y="892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6" name="直線コネクタ 625"/>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9"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30" name="直線コネクタ 629"/>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139106</xdr:rowOff>
    </xdr:from>
    <xdr:to>
      <xdr:col>85</xdr:col>
      <xdr:colOff>127000</xdr:colOff>
      <xdr:row>78</xdr:row>
      <xdr:rowOff>139106</xdr:rowOff>
    </xdr:to>
    <xdr:cxnSp macro="">
      <xdr:nvCxnSpPr>
        <xdr:cNvPr id="631" name="直線コネクタ 630"/>
        <xdr:cNvCxnSpPr/>
      </xdr:nvCxnSpPr>
      <xdr:spPr>
        <a:xfrm>
          <a:off x="15481300" y="13512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2" name="災害復旧費平均値テキスト"/>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3" name="フローチャート: 判断 632"/>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136637</xdr:rowOff>
    </xdr:from>
    <xdr:to>
      <xdr:col>81</xdr:col>
      <xdr:colOff>50800</xdr:colOff>
      <xdr:row>78</xdr:row>
      <xdr:rowOff>139106</xdr:rowOff>
    </xdr:to>
    <xdr:cxnSp macro="">
      <xdr:nvCxnSpPr>
        <xdr:cNvPr id="634" name="直線コネクタ 633"/>
        <xdr:cNvCxnSpPr/>
      </xdr:nvCxnSpPr>
      <xdr:spPr>
        <a:xfrm>
          <a:off x="14592300" y="1350973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5" name="フローチャート: 判断 634"/>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15643</xdr:rowOff>
    </xdr:from>
    <xdr:ext cx="378565" cy="259045"/>
    <xdr:sp macro="" textlink="">
      <xdr:nvSpPr>
        <xdr:cNvPr id="636" name="テキスト ボックス 635"/>
        <xdr:cNvSpPr txBox="1"/>
      </xdr:nvSpPr>
      <xdr:spPr>
        <a:xfrm>
          <a:off x="15292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136637</xdr:rowOff>
    </xdr:from>
    <xdr:to>
      <xdr:col>76</xdr:col>
      <xdr:colOff>114300</xdr:colOff>
      <xdr:row>78</xdr:row>
      <xdr:rowOff>139106</xdr:rowOff>
    </xdr:to>
    <xdr:cxnSp macro="">
      <xdr:nvCxnSpPr>
        <xdr:cNvPr id="637" name="直線コネクタ 636"/>
        <xdr:cNvCxnSpPr/>
      </xdr:nvCxnSpPr>
      <xdr:spPr>
        <a:xfrm flipV="1">
          <a:off x="13703300" y="1350973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8" name="フローチャート: 判断 637"/>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168760</xdr:rowOff>
    </xdr:from>
    <xdr:ext cx="378565" cy="259045"/>
    <xdr:sp macro="" textlink="">
      <xdr:nvSpPr>
        <xdr:cNvPr id="639" name="テキスト ボックス 638"/>
        <xdr:cNvSpPr txBox="1"/>
      </xdr:nvSpPr>
      <xdr:spPr>
        <a:xfrm>
          <a:off x="14403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129916</xdr:rowOff>
    </xdr:from>
    <xdr:to>
      <xdr:col>71</xdr:col>
      <xdr:colOff>177800</xdr:colOff>
      <xdr:row>78</xdr:row>
      <xdr:rowOff>139106</xdr:rowOff>
    </xdr:to>
    <xdr:cxnSp macro="">
      <xdr:nvCxnSpPr>
        <xdr:cNvPr id="640" name="直線コネクタ 639"/>
        <xdr:cNvCxnSpPr/>
      </xdr:nvCxnSpPr>
      <xdr:spPr>
        <a:xfrm>
          <a:off x="12814300" y="13503016"/>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41" name="フローチャート: 判断 640"/>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xdr:rowOff>
    </xdr:from>
    <xdr:ext cx="378565" cy="259045"/>
    <xdr:sp macro="" textlink="">
      <xdr:nvSpPr>
        <xdr:cNvPr id="642" name="テキスト ボックス 641"/>
        <xdr:cNvSpPr txBox="1"/>
      </xdr:nvSpPr>
      <xdr:spPr>
        <a:xfrm>
          <a:off x="13514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76006</xdr:rowOff>
    </xdr:from>
    <xdr:to>
      <xdr:col>67</xdr:col>
      <xdr:colOff>101600</xdr:colOff>
      <xdr:row>79</xdr:row>
      <xdr:rowOff>6156</xdr:rowOff>
    </xdr:to>
    <xdr:sp macro="" textlink="">
      <xdr:nvSpPr>
        <xdr:cNvPr id="643" name="フローチャート: 判断 642"/>
        <xdr:cNvSpPr/>
      </xdr:nvSpPr>
      <xdr:spPr>
        <a:xfrm>
          <a:off x="12763500" y="134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22683</xdr:rowOff>
    </xdr:from>
    <xdr:ext cx="378565" cy="259045"/>
    <xdr:sp macro="" textlink="">
      <xdr:nvSpPr>
        <xdr:cNvPr id="644" name="テキスト ボックス 643"/>
        <xdr:cNvSpPr txBox="1"/>
      </xdr:nvSpPr>
      <xdr:spPr>
        <a:xfrm>
          <a:off x="12625017" y="13224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88306</xdr:rowOff>
    </xdr:from>
    <xdr:to>
      <xdr:col>85</xdr:col>
      <xdr:colOff>177800</xdr:colOff>
      <xdr:row>79</xdr:row>
      <xdr:rowOff>18456</xdr:rowOff>
    </xdr:to>
    <xdr:sp macro="" textlink="">
      <xdr:nvSpPr>
        <xdr:cNvPr id="650" name="楕円 649"/>
        <xdr:cNvSpPr/>
      </xdr:nvSpPr>
      <xdr:spPr>
        <a:xfrm>
          <a:off x="162687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3233</xdr:rowOff>
    </xdr:from>
    <xdr:ext cx="313932" cy="259045"/>
    <xdr:sp macro="" textlink="">
      <xdr:nvSpPr>
        <xdr:cNvPr id="651" name="災害復旧費該当値テキスト"/>
        <xdr:cNvSpPr txBox="1"/>
      </xdr:nvSpPr>
      <xdr:spPr>
        <a:xfrm>
          <a:off x="16370300" y="13376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88306</xdr:rowOff>
    </xdr:from>
    <xdr:to>
      <xdr:col>81</xdr:col>
      <xdr:colOff>101600</xdr:colOff>
      <xdr:row>79</xdr:row>
      <xdr:rowOff>18456</xdr:rowOff>
    </xdr:to>
    <xdr:sp macro="" textlink="">
      <xdr:nvSpPr>
        <xdr:cNvPr id="652" name="楕円 651"/>
        <xdr:cNvSpPr/>
      </xdr:nvSpPr>
      <xdr:spPr>
        <a:xfrm>
          <a:off x="15430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9583</xdr:rowOff>
    </xdr:from>
    <xdr:ext cx="313932" cy="259045"/>
    <xdr:sp macro="" textlink="">
      <xdr:nvSpPr>
        <xdr:cNvPr id="653" name="テキスト ボックス 652"/>
        <xdr:cNvSpPr txBox="1"/>
      </xdr:nvSpPr>
      <xdr:spPr>
        <a:xfrm>
          <a:off x="15324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85837</xdr:rowOff>
    </xdr:from>
    <xdr:to>
      <xdr:col>76</xdr:col>
      <xdr:colOff>165100</xdr:colOff>
      <xdr:row>79</xdr:row>
      <xdr:rowOff>15987</xdr:rowOff>
    </xdr:to>
    <xdr:sp macro="" textlink="">
      <xdr:nvSpPr>
        <xdr:cNvPr id="654" name="楕円 653"/>
        <xdr:cNvSpPr/>
      </xdr:nvSpPr>
      <xdr:spPr>
        <a:xfrm>
          <a:off x="14541500" y="134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7114</xdr:rowOff>
    </xdr:from>
    <xdr:ext cx="313932" cy="259045"/>
    <xdr:sp macro="" textlink="">
      <xdr:nvSpPr>
        <xdr:cNvPr id="655" name="テキスト ボックス 654"/>
        <xdr:cNvSpPr txBox="1"/>
      </xdr:nvSpPr>
      <xdr:spPr>
        <a:xfrm>
          <a:off x="14435333" y="13551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88306</xdr:rowOff>
    </xdr:from>
    <xdr:to>
      <xdr:col>72</xdr:col>
      <xdr:colOff>38100</xdr:colOff>
      <xdr:row>79</xdr:row>
      <xdr:rowOff>18456</xdr:rowOff>
    </xdr:to>
    <xdr:sp macro="" textlink="">
      <xdr:nvSpPr>
        <xdr:cNvPr id="656" name="楕円 655"/>
        <xdr:cNvSpPr/>
      </xdr:nvSpPr>
      <xdr:spPr>
        <a:xfrm>
          <a:off x="13652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9583</xdr:rowOff>
    </xdr:from>
    <xdr:ext cx="313932" cy="259045"/>
    <xdr:sp macro="" textlink="">
      <xdr:nvSpPr>
        <xdr:cNvPr id="657" name="テキスト ボックス 656"/>
        <xdr:cNvSpPr txBox="1"/>
      </xdr:nvSpPr>
      <xdr:spPr>
        <a:xfrm>
          <a:off x="13546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79116</xdr:rowOff>
    </xdr:from>
    <xdr:to>
      <xdr:col>67</xdr:col>
      <xdr:colOff>101600</xdr:colOff>
      <xdr:row>79</xdr:row>
      <xdr:rowOff>9266</xdr:rowOff>
    </xdr:to>
    <xdr:sp macro="" textlink="">
      <xdr:nvSpPr>
        <xdr:cNvPr id="658" name="楕円 657"/>
        <xdr:cNvSpPr/>
      </xdr:nvSpPr>
      <xdr:spPr>
        <a:xfrm>
          <a:off x="12763500" y="134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393</xdr:rowOff>
    </xdr:from>
    <xdr:ext cx="378565" cy="259045"/>
    <xdr:sp macro="" textlink="">
      <xdr:nvSpPr>
        <xdr:cNvPr id="659" name="テキスト ボックス 658"/>
        <xdr:cNvSpPr txBox="1"/>
      </xdr:nvSpPr>
      <xdr:spPr>
        <a:xfrm>
          <a:off x="12625017" y="13544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2" name="テキスト ボックス 67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2" name="直線コネクタ 681"/>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3"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4" name="直線コネクタ 683"/>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5"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6" name="直線コネクタ 685"/>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17948</xdr:rowOff>
    </xdr:from>
    <xdr:to>
      <xdr:col>85</xdr:col>
      <xdr:colOff>127000</xdr:colOff>
      <xdr:row>97</xdr:row>
      <xdr:rowOff>51941</xdr:rowOff>
    </xdr:to>
    <xdr:cxnSp macro="">
      <xdr:nvCxnSpPr>
        <xdr:cNvPr id="687" name="直線コネクタ 686"/>
        <xdr:cNvCxnSpPr/>
      </xdr:nvCxnSpPr>
      <xdr:spPr>
        <a:xfrm flipV="1">
          <a:off x="15481300" y="16648598"/>
          <a:ext cx="8382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82653</xdr:rowOff>
    </xdr:from>
    <xdr:ext cx="534377" cy="259045"/>
    <xdr:sp macro="" textlink="">
      <xdr:nvSpPr>
        <xdr:cNvPr id="688" name="公債費平均値テキスト"/>
        <xdr:cNvSpPr txBox="1"/>
      </xdr:nvSpPr>
      <xdr:spPr>
        <a:xfrm>
          <a:off x="16370300" y="16370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9" name="フローチャート: 判断 688"/>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51941</xdr:rowOff>
    </xdr:from>
    <xdr:to>
      <xdr:col>81</xdr:col>
      <xdr:colOff>50800</xdr:colOff>
      <xdr:row>97</xdr:row>
      <xdr:rowOff>93157</xdr:rowOff>
    </xdr:to>
    <xdr:cxnSp macro="">
      <xdr:nvCxnSpPr>
        <xdr:cNvPr id="690" name="直線コネクタ 689"/>
        <xdr:cNvCxnSpPr/>
      </xdr:nvCxnSpPr>
      <xdr:spPr>
        <a:xfrm flipV="1">
          <a:off x="14592300" y="16682591"/>
          <a:ext cx="8890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91" name="フローチャート: 判断 690"/>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155912</xdr:rowOff>
    </xdr:from>
    <xdr:ext cx="534377" cy="259045"/>
    <xdr:sp macro="" textlink="">
      <xdr:nvSpPr>
        <xdr:cNvPr id="692" name="テキスト ボックス 691"/>
        <xdr:cNvSpPr txBox="1"/>
      </xdr:nvSpPr>
      <xdr:spPr>
        <a:xfrm>
          <a:off x="15214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65725</xdr:rowOff>
    </xdr:from>
    <xdr:to>
      <xdr:col>76</xdr:col>
      <xdr:colOff>114300</xdr:colOff>
      <xdr:row>97</xdr:row>
      <xdr:rowOff>93157</xdr:rowOff>
    </xdr:to>
    <xdr:cxnSp macro="">
      <xdr:nvCxnSpPr>
        <xdr:cNvPr id="693" name="直線コネクタ 692"/>
        <xdr:cNvCxnSpPr/>
      </xdr:nvCxnSpPr>
      <xdr:spPr>
        <a:xfrm>
          <a:off x="13703300" y="166963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4" name="フローチャート: 判断 693"/>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157695</xdr:rowOff>
    </xdr:from>
    <xdr:ext cx="534377" cy="259045"/>
    <xdr:sp macro="" textlink="">
      <xdr:nvSpPr>
        <xdr:cNvPr id="695" name="テキスト ボックス 694"/>
        <xdr:cNvSpPr txBox="1"/>
      </xdr:nvSpPr>
      <xdr:spPr>
        <a:xfrm>
          <a:off x="14325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15708</xdr:rowOff>
    </xdr:from>
    <xdr:to>
      <xdr:col>71</xdr:col>
      <xdr:colOff>177800</xdr:colOff>
      <xdr:row>97</xdr:row>
      <xdr:rowOff>65725</xdr:rowOff>
    </xdr:to>
    <xdr:cxnSp macro="">
      <xdr:nvCxnSpPr>
        <xdr:cNvPr id="696" name="直線コネクタ 695"/>
        <xdr:cNvCxnSpPr/>
      </xdr:nvCxnSpPr>
      <xdr:spPr>
        <a:xfrm>
          <a:off x="12814300" y="16646358"/>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7" name="フローチャート: 判断 696"/>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11163</xdr:rowOff>
    </xdr:from>
    <xdr:ext cx="534377" cy="259045"/>
    <xdr:sp macro="" textlink="">
      <xdr:nvSpPr>
        <xdr:cNvPr id="698" name="テキスト ボックス 697"/>
        <xdr:cNvSpPr txBox="1"/>
      </xdr:nvSpPr>
      <xdr:spPr>
        <a:xfrm>
          <a:off x="13436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3494</xdr:rowOff>
    </xdr:from>
    <xdr:to>
      <xdr:col>67</xdr:col>
      <xdr:colOff>101600</xdr:colOff>
      <xdr:row>97</xdr:row>
      <xdr:rowOff>105094</xdr:rowOff>
    </xdr:to>
    <xdr:sp macro="" textlink="">
      <xdr:nvSpPr>
        <xdr:cNvPr id="699" name="フローチャート: 判断 698"/>
        <xdr:cNvSpPr/>
      </xdr:nvSpPr>
      <xdr:spPr>
        <a:xfrm>
          <a:off x="12763500" y="166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96221</xdr:rowOff>
    </xdr:from>
    <xdr:ext cx="534377" cy="259045"/>
    <xdr:sp macro="" textlink="">
      <xdr:nvSpPr>
        <xdr:cNvPr id="700" name="テキスト ボックス 699"/>
        <xdr:cNvSpPr txBox="1"/>
      </xdr:nvSpPr>
      <xdr:spPr>
        <a:xfrm>
          <a:off x="12547111" y="167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138598</xdr:rowOff>
    </xdr:from>
    <xdr:to>
      <xdr:col>85</xdr:col>
      <xdr:colOff>177800</xdr:colOff>
      <xdr:row>97</xdr:row>
      <xdr:rowOff>68748</xdr:rowOff>
    </xdr:to>
    <xdr:sp macro="" textlink="">
      <xdr:nvSpPr>
        <xdr:cNvPr id="706" name="楕円 705"/>
        <xdr:cNvSpPr/>
      </xdr:nvSpPr>
      <xdr:spPr>
        <a:xfrm>
          <a:off x="16268700" y="1659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117025</xdr:rowOff>
    </xdr:from>
    <xdr:ext cx="534377" cy="259045"/>
    <xdr:sp macro="" textlink="">
      <xdr:nvSpPr>
        <xdr:cNvPr id="707" name="公債費該当値テキスト"/>
        <xdr:cNvSpPr txBox="1"/>
      </xdr:nvSpPr>
      <xdr:spPr>
        <a:xfrm>
          <a:off x="16370300" y="165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1141</xdr:rowOff>
    </xdr:from>
    <xdr:to>
      <xdr:col>81</xdr:col>
      <xdr:colOff>101600</xdr:colOff>
      <xdr:row>97</xdr:row>
      <xdr:rowOff>102741</xdr:rowOff>
    </xdr:to>
    <xdr:sp macro="" textlink="">
      <xdr:nvSpPr>
        <xdr:cNvPr id="708" name="楕円 707"/>
        <xdr:cNvSpPr/>
      </xdr:nvSpPr>
      <xdr:spPr>
        <a:xfrm>
          <a:off x="15430500" y="166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93868</xdr:rowOff>
    </xdr:from>
    <xdr:ext cx="534377" cy="259045"/>
    <xdr:sp macro="" textlink="">
      <xdr:nvSpPr>
        <xdr:cNvPr id="709" name="テキスト ボックス 708"/>
        <xdr:cNvSpPr txBox="1"/>
      </xdr:nvSpPr>
      <xdr:spPr>
        <a:xfrm>
          <a:off x="15214111" y="167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42357</xdr:rowOff>
    </xdr:from>
    <xdr:to>
      <xdr:col>76</xdr:col>
      <xdr:colOff>165100</xdr:colOff>
      <xdr:row>97</xdr:row>
      <xdr:rowOff>143957</xdr:rowOff>
    </xdr:to>
    <xdr:sp macro="" textlink="">
      <xdr:nvSpPr>
        <xdr:cNvPr id="710" name="楕円 709"/>
        <xdr:cNvSpPr/>
      </xdr:nvSpPr>
      <xdr:spPr>
        <a:xfrm>
          <a:off x="14541500" y="166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135084</xdr:rowOff>
    </xdr:from>
    <xdr:ext cx="534377" cy="259045"/>
    <xdr:sp macro="" textlink="">
      <xdr:nvSpPr>
        <xdr:cNvPr id="711" name="テキスト ボックス 710"/>
        <xdr:cNvSpPr txBox="1"/>
      </xdr:nvSpPr>
      <xdr:spPr>
        <a:xfrm>
          <a:off x="14325111" y="167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14925</xdr:rowOff>
    </xdr:from>
    <xdr:to>
      <xdr:col>72</xdr:col>
      <xdr:colOff>38100</xdr:colOff>
      <xdr:row>97</xdr:row>
      <xdr:rowOff>116525</xdr:rowOff>
    </xdr:to>
    <xdr:sp macro="" textlink="">
      <xdr:nvSpPr>
        <xdr:cNvPr id="712" name="楕円 711"/>
        <xdr:cNvSpPr/>
      </xdr:nvSpPr>
      <xdr:spPr>
        <a:xfrm>
          <a:off x="13652500" y="166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107652</xdr:rowOff>
    </xdr:from>
    <xdr:ext cx="534377" cy="259045"/>
    <xdr:sp macro="" textlink="">
      <xdr:nvSpPr>
        <xdr:cNvPr id="713" name="テキスト ボックス 712"/>
        <xdr:cNvSpPr txBox="1"/>
      </xdr:nvSpPr>
      <xdr:spPr>
        <a:xfrm>
          <a:off x="13436111" y="167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136358</xdr:rowOff>
    </xdr:from>
    <xdr:to>
      <xdr:col>67</xdr:col>
      <xdr:colOff>101600</xdr:colOff>
      <xdr:row>97</xdr:row>
      <xdr:rowOff>66508</xdr:rowOff>
    </xdr:to>
    <xdr:sp macro="" textlink="">
      <xdr:nvSpPr>
        <xdr:cNvPr id="714" name="楕円 713"/>
        <xdr:cNvSpPr/>
      </xdr:nvSpPr>
      <xdr:spPr>
        <a:xfrm>
          <a:off x="12763500" y="16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83035</xdr:rowOff>
    </xdr:from>
    <xdr:ext cx="534377" cy="259045"/>
    <xdr:sp macro="" textlink="">
      <xdr:nvSpPr>
        <xdr:cNvPr id="715" name="テキスト ボックス 714"/>
        <xdr:cNvSpPr txBox="1"/>
      </xdr:nvSpPr>
      <xdr:spPr>
        <a:xfrm>
          <a:off x="12547111" y="1637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7" name="テキスト ボックス 736"/>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142966</xdr:rowOff>
    </xdr:from>
    <xdr:to>
      <xdr:col>116</xdr:col>
      <xdr:colOff>62864</xdr:colOff>
      <xdr:row>39</xdr:row>
      <xdr:rowOff>98878</xdr:rowOff>
    </xdr:to>
    <xdr:cxnSp macro="">
      <xdr:nvCxnSpPr>
        <xdr:cNvPr id="741" name="直線コネクタ 740"/>
        <xdr:cNvCxnSpPr/>
      </xdr:nvCxnSpPr>
      <xdr:spPr>
        <a:xfrm flipV="1">
          <a:off x="22159595" y="5286466"/>
          <a:ext cx="1269"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89643</xdr:rowOff>
    </xdr:from>
    <xdr:ext cx="378565" cy="259045"/>
    <xdr:sp macro="" textlink="">
      <xdr:nvSpPr>
        <xdr:cNvPr id="744" name="諸支出金最大値テキスト"/>
        <xdr:cNvSpPr txBox="1"/>
      </xdr:nvSpPr>
      <xdr:spPr>
        <a:xfrm>
          <a:off x="22212300" y="506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142966</xdr:rowOff>
    </xdr:from>
    <xdr:to>
      <xdr:col>116</xdr:col>
      <xdr:colOff>152400</xdr:colOff>
      <xdr:row>30</xdr:row>
      <xdr:rowOff>142966</xdr:rowOff>
    </xdr:to>
    <xdr:cxnSp macro="">
      <xdr:nvCxnSpPr>
        <xdr:cNvPr id="745" name="直線コネクタ 744"/>
        <xdr:cNvCxnSpPr/>
      </xdr:nvCxnSpPr>
      <xdr:spPr>
        <a:xfrm>
          <a:off x="22072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13932" cy="259045"/>
    <xdr:sp macro="" textlink="">
      <xdr:nvSpPr>
        <xdr:cNvPr id="747" name="諸支出金平均値テキスト"/>
        <xdr:cNvSpPr txBox="1"/>
      </xdr:nvSpPr>
      <xdr:spPr>
        <a:xfrm>
          <a:off x="22212300" y="647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8" name="フローチャート: 判断 747"/>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17054</xdr:rowOff>
    </xdr:from>
    <xdr:to>
      <xdr:col>112</xdr:col>
      <xdr:colOff>38100</xdr:colOff>
      <xdr:row>38</xdr:row>
      <xdr:rowOff>118654</xdr:rowOff>
    </xdr:to>
    <xdr:sp macro="" textlink="">
      <xdr:nvSpPr>
        <xdr:cNvPr id="750" name="フローチャート: 判断 749"/>
        <xdr:cNvSpPr/>
      </xdr:nvSpPr>
      <xdr:spPr>
        <a:xfrm>
          <a:off x="21272500" y="65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135181</xdr:rowOff>
    </xdr:from>
    <xdr:ext cx="313932" cy="259045"/>
    <xdr:sp macro="" textlink="">
      <xdr:nvSpPr>
        <xdr:cNvPr id="751" name="テキスト ボックス 750"/>
        <xdr:cNvSpPr txBox="1"/>
      </xdr:nvSpPr>
      <xdr:spPr>
        <a:xfrm>
          <a:off x="21166333" y="6307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53" name="フローチャート: 判断 752"/>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54" name="テキスト ボックス 753"/>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141151</xdr:rowOff>
    </xdr:from>
    <xdr:to>
      <xdr:col>102</xdr:col>
      <xdr:colOff>165100</xdr:colOff>
      <xdr:row>39</xdr:row>
      <xdr:rowOff>71301</xdr:rowOff>
    </xdr:to>
    <xdr:sp macro="" textlink="">
      <xdr:nvSpPr>
        <xdr:cNvPr id="756" name="フローチャート: 判断 755"/>
        <xdr:cNvSpPr/>
      </xdr:nvSpPr>
      <xdr:spPr>
        <a:xfrm>
          <a:off x="19494500" y="665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87828</xdr:rowOff>
    </xdr:from>
    <xdr:ext cx="313932" cy="259045"/>
    <xdr:sp macro="" textlink="">
      <xdr:nvSpPr>
        <xdr:cNvPr id="757" name="テキスト ボックス 756"/>
        <xdr:cNvSpPr txBox="1"/>
      </xdr:nvSpPr>
      <xdr:spPr>
        <a:xfrm>
          <a:off x="19388333" y="643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8" name="フローチャート: 判断 757"/>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9" name="テキスト ボックス 75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4" name="テキスト ボックス 773"/>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類似団体の平均を大きく上回っているのは、総務費、土木費、消防費、教育費である。</a:t>
          </a:r>
        </a:p>
        <a:p>
          <a:r>
            <a:rPr kumimoji="1" lang="ja-JP" altLang="en-US" sz="1200">
              <a:latin typeface="ＭＳ Ｐゴシック" panose="020B0600070205080204" pitchFamily="50" charset="-128"/>
              <a:ea typeface="ＭＳ Ｐゴシック" panose="020B0600070205080204" pitchFamily="50" charset="-128"/>
            </a:rPr>
            <a:t>　・総務費は、住民一人当たり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62,764</a:t>
          </a:r>
          <a:r>
            <a:rPr kumimoji="1" lang="ja-JP" altLang="en-US" sz="1200">
              <a:latin typeface="ＭＳ Ｐゴシック" panose="020B0600070205080204" pitchFamily="50" charset="-128"/>
              <a:ea typeface="ＭＳ Ｐゴシック" panose="020B0600070205080204" pitchFamily="50" charset="-128"/>
            </a:rPr>
            <a:t>円となっている。新庁舎の建設事業の第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期工事及び新庁舎環境整備事業を行ったことにより増加したものである。</a:t>
          </a:r>
        </a:p>
        <a:p>
          <a:r>
            <a:rPr kumimoji="1" lang="ja-JP" altLang="en-US" sz="1200">
              <a:latin typeface="ＭＳ Ｐゴシック" panose="020B0600070205080204" pitchFamily="50" charset="-128"/>
              <a:ea typeface="ＭＳ Ｐゴシック" panose="020B0600070205080204" pitchFamily="50" charset="-128"/>
            </a:rPr>
            <a:t>　・土木費は、住民一人当たり</a:t>
          </a:r>
          <a:r>
            <a:rPr kumimoji="1" lang="en-US" altLang="ja-JP" sz="1200">
              <a:latin typeface="ＭＳ Ｐゴシック" panose="020B0600070205080204" pitchFamily="50" charset="-128"/>
              <a:ea typeface="ＭＳ Ｐゴシック" panose="020B0600070205080204" pitchFamily="50" charset="-128"/>
            </a:rPr>
            <a:t>55,635</a:t>
          </a:r>
          <a:r>
            <a:rPr kumimoji="1" lang="ja-JP" altLang="en-US" sz="1200">
              <a:latin typeface="ＭＳ Ｐゴシック" panose="020B0600070205080204" pitchFamily="50" charset="-128"/>
              <a:ea typeface="ＭＳ Ｐゴシック" panose="020B0600070205080204" pitchFamily="50" charset="-128"/>
            </a:rPr>
            <a:t>円となっている。大甕駅周辺地区整備事業や日立港区第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ふ頭地区整備事業など、インフラの整備を行ったことにより増加傾向にある。</a:t>
          </a:r>
        </a:p>
        <a:p>
          <a:r>
            <a:rPr kumimoji="1" lang="ja-JP" altLang="en-US" sz="1200">
              <a:latin typeface="ＭＳ Ｐゴシック" panose="020B0600070205080204" pitchFamily="50" charset="-128"/>
              <a:ea typeface="ＭＳ Ｐゴシック" panose="020B0600070205080204" pitchFamily="50" charset="-128"/>
            </a:rPr>
            <a:t>　・消防費は、住民一人当たり</a:t>
          </a:r>
          <a:r>
            <a:rPr kumimoji="1" lang="en-US" altLang="ja-JP" sz="1200">
              <a:latin typeface="ＭＳ Ｐゴシック" panose="020B0600070205080204" pitchFamily="50" charset="-128"/>
              <a:ea typeface="ＭＳ Ｐゴシック" panose="020B0600070205080204" pitchFamily="50" charset="-128"/>
            </a:rPr>
            <a:t>24,031</a:t>
          </a:r>
          <a:r>
            <a:rPr kumimoji="1" lang="ja-JP" altLang="en-US" sz="1200">
              <a:latin typeface="ＭＳ Ｐゴシック" panose="020B0600070205080204" pitchFamily="50" charset="-128"/>
              <a:ea typeface="ＭＳ Ｐゴシック" panose="020B0600070205080204" pitchFamily="50" charset="-128"/>
            </a:rPr>
            <a:t>円となっている。本市特有の縦長の地形により、類似団体と比較すると、消防署・出張所の面積当たりの数が多いため、住民一人あたりの人件費・物件費が割高になっている。　また、１署２出張所の統合を前提とした新しい消防庁舎の建設に着手したことにより増加したものである。</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61,519</a:t>
          </a:r>
          <a:r>
            <a:rPr kumimoji="1" lang="ja-JP" altLang="en-US" sz="1200">
              <a:latin typeface="ＭＳ Ｐゴシック" panose="020B0600070205080204" pitchFamily="50" charset="-128"/>
              <a:ea typeface="ＭＳ Ｐゴシック" panose="020B0600070205080204" pitchFamily="50" charset="-128"/>
            </a:rPr>
            <a:t>円となっている。学校給食共同調理場の建設事業、学校の改築事業、空調設備整備事業等の影響により増加したものである。</a:t>
          </a:r>
        </a:p>
        <a:p>
          <a:r>
            <a:rPr kumimoji="1" lang="ja-JP" altLang="en-US" sz="1200">
              <a:latin typeface="ＭＳ Ｐゴシック" panose="020B0600070205080204" pitchFamily="50" charset="-128"/>
              <a:ea typeface="ＭＳ Ｐゴシック" panose="020B0600070205080204" pitchFamily="50" charset="-128"/>
            </a:rPr>
            <a:t>　今後も必要な投資は行いつつも、持続的な財政運営を図るため、施設の統廃合や行財政改革に取り組んでいく。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財政調整基金は、新庁舎建設積立金の取り崩しや、地方創生事業等へのふるさと寄附金積立金の取り崩しにより、</a:t>
          </a:r>
          <a:r>
            <a:rPr kumimoji="1" lang="ja-JP" altLang="en-US" sz="1400">
              <a:latin typeface="ＭＳ ゴシック" pitchFamily="49" charset="-128"/>
              <a:ea typeface="ＭＳ ゴシック" pitchFamily="49" charset="-128"/>
            </a:rPr>
            <a:t>標準財政規模に対する比率が減少した。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が前年度を下回ったため、実質単年度収支がマイナスとなった。これは、財政調整基金を積立額以上に活用したことによる。今後も人口減少等に伴う市税収入の減少が見込まれるので、引き続き適正な予算執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健全化判断比率の算定開始から、赤字を計上した会計はなく、連結実質赤字比率についても黒字を維持している状況である。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一般会計については、行財政改革に基づき、職員の定員適正化や市債発行の抑制に努めてきた結果、黒字が継続している。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特別会計等について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一般会計からの繰入金を抑制しながらも，各会計が健全な財政運営を図れるよう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事業の見直しや収入の確保</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の取組を図るなど、</a:t>
          </a:r>
          <a:r>
            <a:rPr lang="ja-JP" altLang="en-US" sz="1400">
              <a:effectLst/>
              <a:latin typeface="ＭＳ ゴシック" panose="020B0609070205080204" pitchFamily="49" charset="-128"/>
              <a:ea typeface="ＭＳ ゴシック" panose="020B0609070205080204" pitchFamily="49" charset="-128"/>
            </a:rPr>
            <a:t>引き続き黒字の維持に努める。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実質公債費比率の分子のうち、元利償還金については、復旧復興事業である新庁舎建設事業などの償還が開始となったため増額傾向となった。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公営企業債の元利償還に対する繰入金は、新規発行債の抑制により減少傾向であったが、老朽化した施設の更新などにより増加となった。</a:t>
          </a:r>
        </a:p>
        <a:p>
          <a:r>
            <a:rPr kumimoji="1" lang="ja-JP" altLang="en-US" sz="1400">
              <a:latin typeface="ＭＳ ゴシック" pitchFamily="49" charset="-128"/>
              <a:ea typeface="ＭＳ ゴシック" pitchFamily="49" charset="-128"/>
            </a:rPr>
            <a:t>　公債費の増加は、財政の弾力性を阻む要因になるため、市債発行の抑制を図り、後年度の財政負担の軽減に努める。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将来負担額のうち、一般会計等に係る地方債の現在高については、震災復興事業に伴う借入により地方債残高が増加となっている。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債務負担行為に基づく支出予定額については、産業団地整備用地取得などが増加の要因となっている。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一方、公営企業債等繰入見込額、組合等負担等見込額、退職手当負担見込額については、いずれも減少傾向にある。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充当可能財源等のうち、充当可能基金については、臨時財政対策債や合併特例債の発行等により増となった公債費の償還財源に減債基金を充当したことによる減である。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今後も、基準財政需要額に算入のある地方債の活用を積極的に行うなど、充当可能財源等の確保を積極的に図っていく。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・財政調整基金は、ふるさと寄附金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積み立てによる増となった一方、新庁舎整備事業の財源として取り崩したことにより減となった。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・減債基金は、公債費の財源として取り崩したことにより減となった。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・その他特定目的基金残高は、令和２年度までの事業の財源となる地方創生拠点整備交付金を積み立てたことなどにより増となった。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・基金残高合計は、前年度比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・財政調整基金は、概ね適正な額と考えているため、維持できるよう努める。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・減債基金は、公債費の財源として取り崩すため減少する見込みであるが、良好な水準を維持できるよう適切な基金残高の確保に努める。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・その他特定目的基金は、地域創生事業や基本計画の更なる推進を図るため弾力的に活用していく。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・日立市公共施設等総合管理基金：公共施設等の長期にわたる着実な維持管理及び適正配置を推進する。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・日立市地域振興基金：市民の連帯の強化及び地域振興に資するための事業に使用する。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・日立鞍掛山霊園管理基金：日立鞍掛山霊園の維持、管理及び運営に必要な経費の将来にわたる安定的な供給に資する。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・日立シビックセンター科学館整備基金：地域再生法第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項の認定を受けた地域再生計画に記載された事業を実施する。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・日立市福祉事業基金：社会福祉事業に関する市民からの寄附金を確実かつ効率的に運用するとともに、福祉事業の着実な推進を図る。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・日立市文化振興基金：文化の振興を図る。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・日立市公共施設等総合管理基金：決算剰余金の一部の積立及び預金利息の積立による増（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・日立シビックセンター科学館整備基金：地方創生拠点整備交付金の積立による皆増（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・日立市福祉事業基金：鳩が丘障害者福祉施設再整備事業へ充当するため、取り崩したことによる減（△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・日立市東日本震災復興交付金基金：所期の目的が達成されたため、国へ交付金を返還し基金を廃止したことによる皆減（△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・設置目的に沿って積み立てた各特定目的基金について、地域創生事業や基本計画の更なる推進を図るため弾力的に活用していく。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・新庁舎整備事業のための積立金を、事業の財源として取り崩したことによる減少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％となっており、概ね適正な額と考えているため、今後も適切な基金残高の確保に努める。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・臨時財政対策債や合併特例事業債の発行等により、償還額が増加する見込みであるため、基金を活用していく。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78968400</v>
      </c>
      <c r="BO4" s="423"/>
      <c r="BP4" s="423"/>
      <c r="BQ4" s="423"/>
      <c r="BR4" s="423"/>
      <c r="BS4" s="423"/>
      <c r="BT4" s="423"/>
      <c r="BU4" s="424"/>
      <c r="BV4" s="422">
        <v>75421479</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8.5</v>
      </c>
      <c r="CU4" s="604"/>
      <c r="CV4" s="604"/>
      <c r="CW4" s="604"/>
      <c r="CX4" s="604"/>
      <c r="CY4" s="604"/>
      <c r="CZ4" s="604"/>
      <c r="DA4" s="605"/>
      <c r="DB4" s="603">
        <v>10.5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74998425</v>
      </c>
      <c r="BO5" s="428"/>
      <c r="BP5" s="428"/>
      <c r="BQ5" s="428"/>
      <c r="BR5" s="428"/>
      <c r="BS5" s="428"/>
      <c r="BT5" s="428"/>
      <c r="BU5" s="429"/>
      <c r="BV5" s="427">
        <v>70013188</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92.9</v>
      </c>
      <c r="CU5" s="398"/>
      <c r="CV5" s="398"/>
      <c r="CW5" s="398"/>
      <c r="CX5" s="398"/>
      <c r="CY5" s="398"/>
      <c r="CZ5" s="398"/>
      <c r="DA5" s="399"/>
      <c r="DB5" s="397">
        <v>92.1</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3969975</v>
      </c>
      <c r="BO6" s="428"/>
      <c r="BP6" s="428"/>
      <c r="BQ6" s="428"/>
      <c r="BR6" s="428"/>
      <c r="BS6" s="428"/>
      <c r="BT6" s="428"/>
      <c r="BU6" s="429"/>
      <c r="BV6" s="427">
        <v>5408291</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99.3</v>
      </c>
      <c r="CU6" s="578"/>
      <c r="CV6" s="578"/>
      <c r="CW6" s="578"/>
      <c r="CX6" s="578"/>
      <c r="CY6" s="578"/>
      <c r="CZ6" s="578"/>
      <c r="DA6" s="579"/>
      <c r="DB6" s="577">
        <v>97.2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703192</v>
      </c>
      <c r="BO7" s="428"/>
      <c r="BP7" s="428"/>
      <c r="BQ7" s="428"/>
      <c r="BR7" s="428"/>
      <c r="BS7" s="428"/>
      <c r="BT7" s="428"/>
      <c r="BU7" s="429"/>
      <c r="BV7" s="427">
        <v>1328206</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38401990</v>
      </c>
      <c r="CU7" s="428"/>
      <c r="CV7" s="428"/>
      <c r="CW7" s="428"/>
      <c r="CX7" s="428"/>
      <c r="CY7" s="428"/>
      <c r="CZ7" s="428"/>
      <c r="DA7" s="429"/>
      <c r="DB7" s="427">
        <v>38723468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3266783</v>
      </c>
      <c r="BO8" s="428"/>
      <c r="BP8" s="428"/>
      <c r="BQ8" s="428"/>
      <c r="BR8" s="428"/>
      <c r="BS8" s="428"/>
      <c r="BT8" s="428"/>
      <c r="BU8" s="429"/>
      <c r="BV8" s="427">
        <v>4080085</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0.84</v>
      </c>
      <c r="CU8" s="541"/>
      <c r="CV8" s="541"/>
      <c r="CW8" s="541"/>
      <c r="CX8" s="541"/>
      <c r="CY8" s="541"/>
      <c r="CZ8" s="541"/>
      <c r="DA8" s="542"/>
      <c r="DB8" s="540">
        <v>0.83</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185054</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108</v>
      </c>
      <c r="AV9" s="485"/>
      <c r="AW9" s="485"/>
      <c r="AX9" s="485"/>
      <c r="AY9" s="407" t="s">
        <v>115</v>
      </c>
      <c r="AZ9" s="408"/>
      <c r="BA9" s="408"/>
      <c r="BB9" s="408"/>
      <c r="BC9" s="408"/>
      <c r="BD9" s="408"/>
      <c r="BE9" s="408"/>
      <c r="BF9" s="408"/>
      <c r="BG9" s="408"/>
      <c r="BH9" s="408"/>
      <c r="BI9" s="408"/>
      <c r="BJ9" s="408"/>
      <c r="BK9" s="408"/>
      <c r="BL9" s="408"/>
      <c r="BM9" s="409"/>
      <c r="BN9" s="427">
        <v>-813302</v>
      </c>
      <c r="BO9" s="428"/>
      <c r="BP9" s="428"/>
      <c r="BQ9" s="428"/>
      <c r="BR9" s="428"/>
      <c r="BS9" s="428"/>
      <c r="BT9" s="428"/>
      <c r="BU9" s="429"/>
      <c r="BV9" s="427">
        <v>1339061</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11.4</v>
      </c>
      <c r="CU9" s="398"/>
      <c r="CV9" s="398"/>
      <c r="CW9" s="398"/>
      <c r="CX9" s="398"/>
      <c r="CY9" s="398"/>
      <c r="CZ9" s="398"/>
      <c r="DA9" s="399"/>
      <c r="DB9" s="397">
        <v>11.5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193129</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944534</v>
      </c>
      <c r="BO10" s="428"/>
      <c r="BP10" s="428"/>
      <c r="BQ10" s="428"/>
      <c r="BR10" s="428"/>
      <c r="BS10" s="428"/>
      <c r="BT10" s="428"/>
      <c r="BU10" s="429"/>
      <c r="BV10" s="427">
        <v>1174285</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180304</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119</v>
      </c>
      <c r="AV12" s="485"/>
      <c r="AW12" s="485"/>
      <c r="AX12" s="485"/>
      <c r="AY12" s="407" t="s">
        <v>134</v>
      </c>
      <c r="AZ12" s="408"/>
      <c r="BA12" s="408"/>
      <c r="BB12" s="408"/>
      <c r="BC12" s="408"/>
      <c r="BD12" s="408"/>
      <c r="BE12" s="408"/>
      <c r="BF12" s="408"/>
      <c r="BG12" s="408"/>
      <c r="BH12" s="408"/>
      <c r="BI12" s="408"/>
      <c r="BJ12" s="408"/>
      <c r="BK12" s="408"/>
      <c r="BL12" s="408"/>
      <c r="BM12" s="409"/>
      <c r="BN12" s="427">
        <v>1063484</v>
      </c>
      <c r="BO12" s="428"/>
      <c r="BP12" s="428"/>
      <c r="BQ12" s="428"/>
      <c r="BR12" s="428"/>
      <c r="BS12" s="428"/>
      <c r="BT12" s="428"/>
      <c r="BU12" s="429"/>
      <c r="BV12" s="427">
        <v>1458221</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178300</v>
      </c>
      <c r="S13" s="531"/>
      <c r="T13" s="531"/>
      <c r="U13" s="531"/>
      <c r="V13" s="532"/>
      <c r="W13" s="518" t="s">
        <v>138</v>
      </c>
      <c r="X13" s="440"/>
      <c r="Y13" s="440"/>
      <c r="Z13" s="440"/>
      <c r="AA13" s="440"/>
      <c r="AB13" s="441"/>
      <c r="AC13" s="403">
        <v>1078</v>
      </c>
      <c r="AD13" s="404"/>
      <c r="AE13" s="404"/>
      <c r="AF13" s="404"/>
      <c r="AG13" s="405"/>
      <c r="AH13" s="403">
        <v>1262</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-932252</v>
      </c>
      <c r="BO13" s="428"/>
      <c r="BP13" s="428"/>
      <c r="BQ13" s="428"/>
      <c r="BR13" s="428"/>
      <c r="BS13" s="428"/>
      <c r="BT13" s="428"/>
      <c r="BU13" s="429"/>
      <c r="BV13" s="427">
        <v>1055125</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-1.1000000000000001</v>
      </c>
      <c r="CU13" s="398"/>
      <c r="CV13" s="398"/>
      <c r="CW13" s="398"/>
      <c r="CX13" s="398"/>
      <c r="CY13" s="398"/>
      <c r="CZ13" s="398"/>
      <c r="DA13" s="399"/>
      <c r="DB13" s="397">
        <v>-1.3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182391</v>
      </c>
      <c r="S14" s="531"/>
      <c r="T14" s="531"/>
      <c r="U14" s="531"/>
      <c r="V14" s="532"/>
      <c r="W14" s="533"/>
      <c r="X14" s="443"/>
      <c r="Y14" s="443"/>
      <c r="Z14" s="443"/>
      <c r="AA14" s="443"/>
      <c r="AB14" s="444"/>
      <c r="AC14" s="523">
        <v>1.5</v>
      </c>
      <c r="AD14" s="524"/>
      <c r="AE14" s="524"/>
      <c r="AF14" s="524"/>
      <c r="AG14" s="525"/>
      <c r="AH14" s="523">
        <v>1.5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136</v>
      </c>
      <c r="CU14" s="535"/>
      <c r="CV14" s="535"/>
      <c r="CW14" s="535"/>
      <c r="CX14" s="535"/>
      <c r="CY14" s="535"/>
      <c r="CZ14" s="535"/>
      <c r="DA14" s="536"/>
      <c r="DB14" s="534" t="s">
        <v>136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180608</v>
      </c>
      <c r="S15" s="531"/>
      <c r="T15" s="531"/>
      <c r="U15" s="531"/>
      <c r="V15" s="532"/>
      <c r="W15" s="518" t="s">
        <v>145</v>
      </c>
      <c r="X15" s="440"/>
      <c r="Y15" s="440"/>
      <c r="Z15" s="440"/>
      <c r="AA15" s="440"/>
      <c r="AB15" s="441"/>
      <c r="AC15" s="403">
        <v>27480</v>
      </c>
      <c r="AD15" s="404"/>
      <c r="AE15" s="404"/>
      <c r="AF15" s="404"/>
      <c r="AG15" s="405"/>
      <c r="AH15" s="403">
        <v>30882</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24224415</v>
      </c>
      <c r="BO15" s="423"/>
      <c r="BP15" s="423"/>
      <c r="BQ15" s="423"/>
      <c r="BR15" s="423"/>
      <c r="BS15" s="423"/>
      <c r="BT15" s="423"/>
      <c r="BU15" s="424"/>
      <c r="BV15" s="422">
        <v>24058777</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37.299999999999997</v>
      </c>
      <c r="AD16" s="524"/>
      <c r="AE16" s="524"/>
      <c r="AF16" s="524"/>
      <c r="AG16" s="525"/>
      <c r="AH16" s="523">
        <v>37.9</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28589541</v>
      </c>
      <c r="BO16" s="428"/>
      <c r="BP16" s="428"/>
      <c r="BQ16" s="428"/>
      <c r="BR16" s="428"/>
      <c r="BS16" s="428"/>
      <c r="BT16" s="428"/>
      <c r="BU16" s="429"/>
      <c r="BV16" s="427">
        <v>28790066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45104</v>
      </c>
      <c r="AD17" s="404"/>
      <c r="AE17" s="404"/>
      <c r="AF17" s="404"/>
      <c r="AG17" s="405"/>
      <c r="AH17" s="403">
        <v>49439</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31094180</v>
      </c>
      <c r="BO17" s="428"/>
      <c r="BP17" s="428"/>
      <c r="BQ17" s="428"/>
      <c r="BR17" s="428"/>
      <c r="BS17" s="428"/>
      <c r="BT17" s="428"/>
      <c r="BU17" s="429"/>
      <c r="BV17" s="427">
        <v>30874954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225.78</v>
      </c>
      <c r="M18" s="492"/>
      <c r="N18" s="492"/>
      <c r="O18" s="492"/>
      <c r="P18" s="492"/>
      <c r="Q18" s="492"/>
      <c r="R18" s="493"/>
      <c r="S18" s="493"/>
      <c r="T18" s="493"/>
      <c r="U18" s="493"/>
      <c r="V18" s="494"/>
      <c r="W18" s="508"/>
      <c r="X18" s="509"/>
      <c r="Y18" s="509"/>
      <c r="Z18" s="509"/>
      <c r="AA18" s="509"/>
      <c r="AB18" s="519"/>
      <c r="AC18" s="391">
        <v>61.2</v>
      </c>
      <c r="AD18" s="392"/>
      <c r="AE18" s="392"/>
      <c r="AF18" s="392"/>
      <c r="AG18" s="495"/>
      <c r="AH18" s="391">
        <v>60.6</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35353551</v>
      </c>
      <c r="BO18" s="428"/>
      <c r="BP18" s="428"/>
      <c r="BQ18" s="428"/>
      <c r="BR18" s="428"/>
      <c r="BS18" s="428"/>
      <c r="BT18" s="428"/>
      <c r="BU18" s="429"/>
      <c r="BV18" s="427">
        <v>35025579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820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50461664</v>
      </c>
      <c r="BO19" s="428"/>
      <c r="BP19" s="428"/>
      <c r="BQ19" s="428"/>
      <c r="BR19" s="428"/>
      <c r="BS19" s="428"/>
      <c r="BT19" s="428"/>
      <c r="BU19" s="429"/>
      <c r="BV19" s="427">
        <v>48277240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78625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58821995</v>
      </c>
      <c r="BO23" s="428"/>
      <c r="BP23" s="428"/>
      <c r="BQ23" s="428"/>
      <c r="BR23" s="428"/>
      <c r="BS23" s="428"/>
      <c r="BT23" s="428"/>
      <c r="BU23" s="429"/>
      <c r="BV23" s="427">
        <v>56252940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9579</v>
      </c>
      <c r="R24" s="404"/>
      <c r="S24" s="404"/>
      <c r="T24" s="404"/>
      <c r="U24" s="404"/>
      <c r="V24" s="405"/>
      <c r="W24" s="469"/>
      <c r="X24" s="460"/>
      <c r="Y24" s="461"/>
      <c r="Z24" s="400" t="s">
        <v>169</v>
      </c>
      <c r="AA24" s="401"/>
      <c r="AB24" s="401"/>
      <c r="AC24" s="401"/>
      <c r="AD24" s="401"/>
      <c r="AE24" s="401"/>
      <c r="AF24" s="401"/>
      <c r="AG24" s="402"/>
      <c r="AH24" s="403">
        <v>1251</v>
      </c>
      <c r="AI24" s="404"/>
      <c r="AJ24" s="404"/>
      <c r="AK24" s="404"/>
      <c r="AL24" s="405"/>
      <c r="AM24" s="403">
        <v>3980682</v>
      </c>
      <c r="AN24" s="404"/>
      <c r="AO24" s="404"/>
      <c r="AP24" s="404"/>
      <c r="AQ24" s="404"/>
      <c r="AR24" s="405"/>
      <c r="AS24" s="403">
        <v>3182</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35693440</v>
      </c>
      <c r="BO24" s="428"/>
      <c r="BP24" s="428"/>
      <c r="BQ24" s="428"/>
      <c r="BR24" s="428"/>
      <c r="BS24" s="428"/>
      <c r="BT24" s="428"/>
      <c r="BU24" s="429"/>
      <c r="BV24" s="427">
        <v>34707454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2</v>
      </c>
      <c r="M25" s="404"/>
      <c r="N25" s="404"/>
      <c r="O25" s="404"/>
      <c r="P25" s="405"/>
      <c r="Q25" s="403">
        <v>8208</v>
      </c>
      <c r="R25" s="404"/>
      <c r="S25" s="404"/>
      <c r="T25" s="404"/>
      <c r="U25" s="404"/>
      <c r="V25" s="405"/>
      <c r="W25" s="469"/>
      <c r="X25" s="460"/>
      <c r="Y25" s="461"/>
      <c r="Z25" s="400" t="s">
        <v>172</v>
      </c>
      <c r="AA25" s="401"/>
      <c r="AB25" s="401"/>
      <c r="AC25" s="401"/>
      <c r="AD25" s="401"/>
      <c r="AE25" s="401"/>
      <c r="AF25" s="401"/>
      <c r="AG25" s="402"/>
      <c r="AH25" s="403">
        <v>293</v>
      </c>
      <c r="AI25" s="404"/>
      <c r="AJ25" s="404"/>
      <c r="AK25" s="404"/>
      <c r="AL25" s="405"/>
      <c r="AM25" s="403">
        <v>941702</v>
      </c>
      <c r="AN25" s="404"/>
      <c r="AO25" s="404"/>
      <c r="AP25" s="404"/>
      <c r="AQ25" s="404"/>
      <c r="AR25" s="405"/>
      <c r="AS25" s="403">
        <v>3214</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2995319</v>
      </c>
      <c r="BO25" s="423"/>
      <c r="BP25" s="423"/>
      <c r="BQ25" s="423"/>
      <c r="BR25" s="423"/>
      <c r="BS25" s="423"/>
      <c r="BT25" s="423"/>
      <c r="BU25" s="424"/>
      <c r="BV25" s="422">
        <v>2296516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7399</v>
      </c>
      <c r="R26" s="404"/>
      <c r="S26" s="404"/>
      <c r="T26" s="404"/>
      <c r="U26" s="404"/>
      <c r="V26" s="405"/>
      <c r="W26" s="469"/>
      <c r="X26" s="460"/>
      <c r="Y26" s="461"/>
      <c r="Z26" s="400" t="s">
        <v>175</v>
      </c>
      <c r="AA26" s="482"/>
      <c r="AB26" s="482"/>
      <c r="AC26" s="482"/>
      <c r="AD26" s="482"/>
      <c r="AE26" s="482"/>
      <c r="AF26" s="482"/>
      <c r="AG26" s="483"/>
      <c r="AH26" s="403">
        <v>33</v>
      </c>
      <c r="AI26" s="404"/>
      <c r="AJ26" s="404"/>
      <c r="AK26" s="404"/>
      <c r="AL26" s="405"/>
      <c r="AM26" s="403">
        <v>107019</v>
      </c>
      <c r="AN26" s="404"/>
      <c r="AO26" s="404"/>
      <c r="AP26" s="404"/>
      <c r="AQ26" s="404"/>
      <c r="AR26" s="405"/>
      <c r="AS26" s="403">
        <v>3243</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136</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6150</v>
      </c>
      <c r="R27" s="404"/>
      <c r="S27" s="404"/>
      <c r="T27" s="404"/>
      <c r="U27" s="404"/>
      <c r="V27" s="405"/>
      <c r="W27" s="469"/>
      <c r="X27" s="460"/>
      <c r="Y27" s="461"/>
      <c r="Z27" s="400" t="s">
        <v>178</v>
      </c>
      <c r="AA27" s="401"/>
      <c r="AB27" s="401"/>
      <c r="AC27" s="401"/>
      <c r="AD27" s="401"/>
      <c r="AE27" s="401"/>
      <c r="AF27" s="401"/>
      <c r="AG27" s="402"/>
      <c r="AH27" s="403">
        <v>32</v>
      </c>
      <c r="AI27" s="404"/>
      <c r="AJ27" s="404"/>
      <c r="AK27" s="404"/>
      <c r="AL27" s="405"/>
      <c r="AM27" s="403">
        <v>98784</v>
      </c>
      <c r="AN27" s="404"/>
      <c r="AO27" s="404"/>
      <c r="AP27" s="404"/>
      <c r="AQ27" s="404"/>
      <c r="AR27" s="405"/>
      <c r="AS27" s="403">
        <v>3087</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t="s">
        <v>136</v>
      </c>
      <c r="BO27" s="431"/>
      <c r="BP27" s="431"/>
      <c r="BQ27" s="431"/>
      <c r="BR27" s="431"/>
      <c r="BS27" s="431"/>
      <c r="BT27" s="431"/>
      <c r="BU27" s="432"/>
      <c r="BV27" s="430" t="s">
        <v>128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5500</v>
      </c>
      <c r="R28" s="404"/>
      <c r="S28" s="404"/>
      <c r="T28" s="404"/>
      <c r="U28" s="404"/>
      <c r="V28" s="405"/>
      <c r="W28" s="469"/>
      <c r="X28" s="460"/>
      <c r="Y28" s="461"/>
      <c r="Z28" s="400" t="s">
        <v>181</v>
      </c>
      <c r="AA28" s="401"/>
      <c r="AB28" s="401"/>
      <c r="AC28" s="401"/>
      <c r="AD28" s="401"/>
      <c r="AE28" s="401"/>
      <c r="AF28" s="401"/>
      <c r="AG28" s="402"/>
      <c r="AH28" s="403" t="s">
        <v>136</v>
      </c>
      <c r="AI28" s="404"/>
      <c r="AJ28" s="404"/>
      <c r="AK28" s="404"/>
      <c r="AL28" s="405"/>
      <c r="AM28" s="403" t="s">
        <v>136</v>
      </c>
      <c r="AN28" s="404"/>
      <c r="AO28" s="404"/>
      <c r="AP28" s="404"/>
      <c r="AQ28" s="404"/>
      <c r="AR28" s="405"/>
      <c r="AS28" s="403" t="s">
        <v>136</v>
      </c>
      <c r="AT28" s="404"/>
      <c r="AU28" s="404"/>
      <c r="AV28" s="404"/>
      <c r="AW28" s="404"/>
      <c r="AX28" s="406"/>
      <c r="AY28" s="410" t="s">
        <v>182</v>
      </c>
      <c r="AZ28" s="411"/>
      <c r="BA28" s="411"/>
      <c r="BB28" s="412"/>
      <c r="BC28" s="419" t="s">
        <v>47</v>
      </c>
      <c r="BD28" s="420"/>
      <c r="BE28" s="420"/>
      <c r="BF28" s="420"/>
      <c r="BG28" s="420"/>
      <c r="BH28" s="420"/>
      <c r="BI28" s="420"/>
      <c r="BJ28" s="420"/>
      <c r="BK28" s="420"/>
      <c r="BL28" s="420"/>
      <c r="BM28" s="421"/>
      <c r="BN28" s="422">
        <v>5148024</v>
      </c>
      <c r="BO28" s="423"/>
      <c r="BP28" s="423"/>
      <c r="BQ28" s="423"/>
      <c r="BR28" s="423"/>
      <c r="BS28" s="423"/>
      <c r="BT28" s="423"/>
      <c r="BU28" s="424"/>
      <c r="BV28" s="422">
        <v>5266974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26</v>
      </c>
      <c r="M29" s="404"/>
      <c r="N29" s="404"/>
      <c r="O29" s="404"/>
      <c r="P29" s="405"/>
      <c r="Q29" s="403">
        <v>5100</v>
      </c>
      <c r="R29" s="404"/>
      <c r="S29" s="404"/>
      <c r="T29" s="404"/>
      <c r="U29" s="404"/>
      <c r="V29" s="405"/>
      <c r="W29" s="470"/>
      <c r="X29" s="471"/>
      <c r="Y29" s="472"/>
      <c r="Z29" s="400" t="s">
        <v>184</v>
      </c>
      <c r="AA29" s="401"/>
      <c r="AB29" s="401"/>
      <c r="AC29" s="401"/>
      <c r="AD29" s="401"/>
      <c r="AE29" s="401"/>
      <c r="AF29" s="401"/>
      <c r="AG29" s="402"/>
      <c r="AH29" s="403">
        <v>1283</v>
      </c>
      <c r="AI29" s="404"/>
      <c r="AJ29" s="404"/>
      <c r="AK29" s="404"/>
      <c r="AL29" s="405"/>
      <c r="AM29" s="403">
        <v>4079466</v>
      </c>
      <c r="AN29" s="404"/>
      <c r="AO29" s="404"/>
      <c r="AP29" s="404"/>
      <c r="AQ29" s="404"/>
      <c r="AR29" s="405"/>
      <c r="AS29" s="403">
        <v>3180</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9957738</v>
      </c>
      <c r="BO29" s="428"/>
      <c r="BP29" s="428"/>
      <c r="BQ29" s="428"/>
      <c r="BR29" s="428"/>
      <c r="BS29" s="428"/>
      <c r="BT29" s="428"/>
      <c r="BU29" s="429"/>
      <c r="BV29" s="427">
        <v>12417741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98.5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8514862</v>
      </c>
      <c r="BO30" s="431"/>
      <c r="BP30" s="431"/>
      <c r="BQ30" s="431"/>
      <c r="BR30" s="431"/>
      <c r="BS30" s="431"/>
      <c r="BT30" s="431"/>
      <c r="BU30" s="432"/>
      <c r="BV30" s="430">
        <v>7774541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194</v>
      </c>
      <c r="X33" s="389"/>
      <c r="Y33" s="389"/>
      <c r="Z33" s="389"/>
      <c r="AA33" s="389"/>
      <c r="AB33" s="389"/>
      <c r="AC33" s="389"/>
      <c r="AD33" s="389"/>
      <c r="AE33" s="389"/>
      <c r="AF33" s="389"/>
      <c r="AG33" s="389"/>
      <c r="AH33" s="389"/>
      <c r="AI33" s="389"/>
      <c r="AJ33" s="389"/>
      <c r="AK33" s="389"/>
      <c r="AL33" s="215"/>
      <c r="AM33" s="390" t="s">
        <v>193</v>
      </c>
      <c r="AN33" s="390"/>
      <c r="AO33" s="389" t="s">
        <v>194</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193</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IF('各会計、関係団体の財政状況及び健全化判断比率'!B34="","",'各会計、関係団体の財政状況及び健全化判断比率'!B34)</f>
        <v>戸別合併処理浄化槽事業特別会計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茨城県市町村総合事務組合（一般会計）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日立市公園協会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IF('各会計、関係団体の財政状況及び健全化判断比率'!B33="","",'各会計、関係団体の財政状況及び健全化判断比率'!B33)</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茨城県市町村総合事務組合（県民交通災害共済事業特別会計）</v>
      </c>
      <c r="BZ35" s="385"/>
      <c r="CA35" s="385"/>
      <c r="CB35" s="385"/>
      <c r="CC35" s="385"/>
      <c r="CD35" s="385"/>
      <c r="CE35" s="385"/>
      <c r="CF35" s="385"/>
      <c r="CG35" s="385"/>
      <c r="CH35" s="385"/>
      <c r="CI35" s="385"/>
      <c r="CJ35" s="385"/>
      <c r="CK35" s="385"/>
      <c r="CL35" s="385"/>
      <c r="CM35" s="385"/>
      <c r="CN35" s="213"/>
      <c r="CO35" s="386">
        <f t="shared" ref="CO35:CO43" si="3">IF(CQ35="","",CO34+1)</f>
        <v>17</v>
      </c>
      <c r="CP35" s="386"/>
      <c r="CQ35" s="385" t="str">
        <f>IF('各会計、関係団体の財政状況及び健全化判断比率'!BS8="","",'各会計、関係団体の財政状況及び健全化判断比率'!BS8)</f>
        <v>日立市民科学文化財団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茨城租税債権管理機構</v>
      </c>
      <c r="BZ36" s="385"/>
      <c r="CA36" s="385"/>
      <c r="CB36" s="385"/>
      <c r="CC36" s="385"/>
      <c r="CD36" s="385"/>
      <c r="CE36" s="385"/>
      <c r="CF36" s="385"/>
      <c r="CG36" s="385"/>
      <c r="CH36" s="385"/>
      <c r="CI36" s="385"/>
      <c r="CJ36" s="385"/>
      <c r="CK36" s="385"/>
      <c r="CL36" s="385"/>
      <c r="CM36" s="385"/>
      <c r="CN36" s="213"/>
      <c r="CO36" s="386">
        <f t="shared" si="3"/>
        <v>18</v>
      </c>
      <c r="CP36" s="386"/>
      <c r="CQ36" s="385" t="str">
        <f>IF('各会計、関係団体の財政状況及び健全化判断比率'!BS9="","",'各会計、関係団体の財政状況及び健全化判断比率'!BS9)</f>
        <v>日立市体育協会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介護サービス事業特別会計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茨城県後期高齢者医療広域連合（一般会計）</v>
      </c>
      <c r="BZ37" s="385"/>
      <c r="CA37" s="385"/>
      <c r="CB37" s="385"/>
      <c r="CC37" s="385"/>
      <c r="CD37" s="385"/>
      <c r="CE37" s="385"/>
      <c r="CF37" s="385"/>
      <c r="CG37" s="385"/>
      <c r="CH37" s="385"/>
      <c r="CI37" s="385"/>
      <c r="CJ37" s="385"/>
      <c r="CK37" s="385"/>
      <c r="CL37" s="385"/>
      <c r="CM37" s="385"/>
      <c r="CN37" s="213"/>
      <c r="CO37" s="386">
        <f t="shared" si="3"/>
        <v>19</v>
      </c>
      <c r="CP37" s="386"/>
      <c r="CQ37" s="385" t="str">
        <f>IF('各会計、関係団体の財政状況及び健全化判断比率'!BS10="","",'各会計、関係団体の財政状況及び健全化判断比率'!BS10)</f>
        <v>日立地区産業支援センター</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茨城県後期高齢者医療広域連合（後期高齢者医療事業特別会計）</v>
      </c>
      <c r="BZ38" s="385"/>
      <c r="CA38" s="385"/>
      <c r="CB38" s="385"/>
      <c r="CC38" s="385"/>
      <c r="CD38" s="385"/>
      <c r="CE38" s="385"/>
      <c r="CF38" s="385"/>
      <c r="CG38" s="385"/>
      <c r="CH38" s="385"/>
      <c r="CI38" s="385"/>
      <c r="CJ38" s="385"/>
      <c r="CK38" s="385"/>
      <c r="CL38" s="385"/>
      <c r="CM38" s="385"/>
      <c r="CN38" s="213"/>
      <c r="CO38" s="386">
        <f t="shared" si="3"/>
        <v>20</v>
      </c>
      <c r="CP38" s="386"/>
      <c r="CQ38" s="385" t="str">
        <f>IF('各会計、関係団体の財政状況及び健全化判断比率'!BS11="","",'各会計、関係団体の財政状況及び健全化判断比率'!BS11)</f>
        <v>日立市場データプロセス</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日立・高萩広域下水道組合</v>
      </c>
      <c r="BZ39" s="385"/>
      <c r="CA39" s="385"/>
      <c r="CB39" s="385"/>
      <c r="CC39" s="385"/>
      <c r="CD39" s="385"/>
      <c r="CE39" s="385"/>
      <c r="CF39" s="385"/>
      <c r="CG39" s="385"/>
      <c r="CH39" s="385"/>
      <c r="CI39" s="385"/>
      <c r="CJ39" s="385"/>
      <c r="CK39" s="385"/>
      <c r="CL39" s="385"/>
      <c r="CM39" s="385"/>
      <c r="CN39" s="213"/>
      <c r="CO39" s="386">
        <f t="shared" si="3"/>
        <v>21</v>
      </c>
      <c r="CP39" s="386"/>
      <c r="CQ39" s="385" t="str">
        <f>IF('各会計、関係団体の財政状況及び健全化判断比率'!BS12="","",'各会計、関係団体の財政状況及び健全化判断比率'!BS12)</f>
        <v>日立市土地開発公社</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茨城北農業共済事務組合</v>
      </c>
      <c r="BZ40" s="385"/>
      <c r="CA40" s="385"/>
      <c r="CB40" s="385"/>
      <c r="CC40" s="385"/>
      <c r="CD40" s="385"/>
      <c r="CE40" s="385"/>
      <c r="CF40" s="385"/>
      <c r="CG40" s="385"/>
      <c r="CH40" s="385"/>
      <c r="CI40" s="385"/>
      <c r="CJ40" s="385"/>
      <c r="CK40" s="385"/>
      <c r="CL40" s="385"/>
      <c r="CM40" s="385"/>
      <c r="CN40" s="213"/>
      <c r="CO40" s="386">
        <f t="shared" si="3"/>
        <v>22</v>
      </c>
      <c r="CP40" s="386"/>
      <c r="CQ40" s="385" t="str">
        <f>IF('各会計、関係団体の財政状況及び健全化判断比率'!BS13="","",'各会計、関係団体の財政状況及び健全化判断比率'!BS13)</f>
        <v>日立埠頭</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wvlUms2ugfaYlwwRQWpdP1nqc7mFVUrPH7pZwkJNnvh2FdfudG6ZvfueK+dFHMeyTu6stB8C0fLq3f78HQf3A==" saltValue="4WjJp2vdLsilGo+vW8dF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222</v>
      </c>
      <c r="C5" s="723"/>
      <c r="D5" s="723"/>
      <c r="E5" s="723"/>
      <c r="F5" s="723"/>
      <c r="G5" s="723"/>
      <c r="H5" s="723"/>
      <c r="I5" s="723"/>
      <c r="J5" s="723"/>
      <c r="K5" s="723"/>
      <c r="L5" s="723"/>
      <c r="M5" s="723"/>
      <c r="N5" s="723"/>
      <c r="O5" s="723"/>
      <c r="P5" s="723"/>
      <c r="Q5" s="724"/>
      <c r="R5" s="688">
        <v>27822289</v>
      </c>
      <c r="S5" s="689"/>
      <c r="T5" s="689"/>
      <c r="U5" s="689"/>
      <c r="V5" s="689"/>
      <c r="W5" s="689"/>
      <c r="X5" s="689"/>
      <c r="Y5" s="735"/>
      <c r="Z5" s="753">
        <v>35.200000000000003</v>
      </c>
      <c r="AA5" s="753"/>
      <c r="AB5" s="753"/>
      <c r="AC5" s="753"/>
      <c r="AD5" s="754">
        <v>25788707</v>
      </c>
      <c r="AE5" s="754"/>
      <c r="AF5" s="754"/>
      <c r="AG5" s="754"/>
      <c r="AH5" s="754"/>
      <c r="AI5" s="754"/>
      <c r="AJ5" s="754"/>
      <c r="AK5" s="754"/>
      <c r="AL5" s="736">
        <v>72.5</v>
      </c>
      <c r="AM5" s="705"/>
      <c r="AN5" s="705"/>
      <c r="AO5" s="737"/>
      <c r="AP5" s="722" t="s">
        <v>223</v>
      </c>
      <c r="AQ5" s="723"/>
      <c r="AR5" s="723"/>
      <c r="AS5" s="723"/>
      <c r="AT5" s="723"/>
      <c r="AU5" s="723"/>
      <c r="AV5" s="723"/>
      <c r="AW5" s="723"/>
      <c r="AX5" s="723"/>
      <c r="AY5" s="723"/>
      <c r="AZ5" s="723"/>
      <c r="BA5" s="723"/>
      <c r="BB5" s="723"/>
      <c r="BC5" s="723"/>
      <c r="BD5" s="723"/>
      <c r="BE5" s="723"/>
      <c r="BF5" s="724"/>
      <c r="BG5" s="623">
        <v>25753727</v>
      </c>
      <c r="BH5" s="626"/>
      <c r="BI5" s="626"/>
      <c r="BJ5" s="626"/>
      <c r="BK5" s="626"/>
      <c r="BL5" s="626"/>
      <c r="BM5" s="626"/>
      <c r="BN5" s="627"/>
      <c r="BO5" s="685">
        <v>92.6</v>
      </c>
      <c r="BP5" s="685"/>
      <c r="BQ5" s="685"/>
      <c r="BR5" s="685"/>
      <c r="BS5" s="686">
        <v>426915</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x14ac:dyDescent="0.15">
      <c r="B6" s="620" t="s">
        <v>227</v>
      </c>
      <c r="C6" s="621"/>
      <c r="D6" s="621"/>
      <c r="E6" s="621"/>
      <c r="F6" s="621"/>
      <c r="G6" s="621"/>
      <c r="H6" s="621"/>
      <c r="I6" s="621"/>
      <c r="J6" s="621"/>
      <c r="K6" s="621"/>
      <c r="L6" s="621"/>
      <c r="M6" s="621"/>
      <c r="N6" s="621"/>
      <c r="O6" s="621"/>
      <c r="P6" s="621"/>
      <c r="Q6" s="622"/>
      <c r="R6" s="623">
        <v>551053</v>
      </c>
      <c r="S6" s="626"/>
      <c r="T6" s="626"/>
      <c r="U6" s="626"/>
      <c r="V6" s="626"/>
      <c r="W6" s="626"/>
      <c r="X6" s="626"/>
      <c r="Y6" s="627"/>
      <c r="Z6" s="685">
        <v>0.7</v>
      </c>
      <c r="AA6" s="685"/>
      <c r="AB6" s="685"/>
      <c r="AC6" s="685"/>
      <c r="AD6" s="686">
        <v>551053</v>
      </c>
      <c r="AE6" s="686"/>
      <c r="AF6" s="686"/>
      <c r="AG6" s="686"/>
      <c r="AH6" s="686"/>
      <c r="AI6" s="686"/>
      <c r="AJ6" s="686"/>
      <c r="AK6" s="686"/>
      <c r="AL6" s="628">
        <v>1.5</v>
      </c>
      <c r="AM6" s="629"/>
      <c r="AN6" s="629"/>
      <c r="AO6" s="687"/>
      <c r="AP6" s="620" t="s">
        <v>228</v>
      </c>
      <c r="AQ6" s="621"/>
      <c r="AR6" s="621"/>
      <c r="AS6" s="621"/>
      <c r="AT6" s="621"/>
      <c r="AU6" s="621"/>
      <c r="AV6" s="621"/>
      <c r="AW6" s="621"/>
      <c r="AX6" s="621"/>
      <c r="AY6" s="621"/>
      <c r="AZ6" s="621"/>
      <c r="BA6" s="621"/>
      <c r="BB6" s="621"/>
      <c r="BC6" s="621"/>
      <c r="BD6" s="621"/>
      <c r="BE6" s="621"/>
      <c r="BF6" s="622"/>
      <c r="BG6" s="623">
        <v>25753727</v>
      </c>
      <c r="BH6" s="626"/>
      <c r="BI6" s="626"/>
      <c r="BJ6" s="626"/>
      <c r="BK6" s="626"/>
      <c r="BL6" s="626"/>
      <c r="BM6" s="626"/>
      <c r="BN6" s="627"/>
      <c r="BO6" s="685">
        <v>92.6</v>
      </c>
      <c r="BP6" s="685"/>
      <c r="BQ6" s="685"/>
      <c r="BR6" s="685"/>
      <c r="BS6" s="686">
        <v>426915</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3">
        <v>421083</v>
      </c>
      <c r="CS6" s="626"/>
      <c r="CT6" s="626"/>
      <c r="CU6" s="626"/>
      <c r="CV6" s="626"/>
      <c r="CW6" s="626"/>
      <c r="CX6" s="626"/>
      <c r="CY6" s="627"/>
      <c r="CZ6" s="736">
        <v>0.6</v>
      </c>
      <c r="DA6" s="705"/>
      <c r="DB6" s="705"/>
      <c r="DC6" s="739"/>
      <c r="DD6" s="631" t="s">
        <v>230</v>
      </c>
      <c r="DE6" s="626"/>
      <c r="DF6" s="626"/>
      <c r="DG6" s="626"/>
      <c r="DH6" s="626"/>
      <c r="DI6" s="626"/>
      <c r="DJ6" s="626"/>
      <c r="DK6" s="626"/>
      <c r="DL6" s="626"/>
      <c r="DM6" s="626"/>
      <c r="DN6" s="626"/>
      <c r="DO6" s="626"/>
      <c r="DP6" s="627"/>
      <c r="DQ6" s="631">
        <v>421083</v>
      </c>
      <c r="DR6" s="626"/>
      <c r="DS6" s="626"/>
      <c r="DT6" s="626"/>
      <c r="DU6" s="626"/>
      <c r="DV6" s="626"/>
      <c r="DW6" s="626"/>
      <c r="DX6" s="626"/>
      <c r="DY6" s="626"/>
      <c r="DZ6" s="626"/>
      <c r="EA6" s="626"/>
      <c r="EB6" s="626"/>
      <c r="EC6" s="666"/>
    </row>
    <row r="7" spans="2:143" ht="11.25" customHeight="1" x14ac:dyDescent="0.15">
      <c r="B7" s="620" t="s">
        <v>231</v>
      </c>
      <c r="C7" s="621"/>
      <c r="D7" s="621"/>
      <c r="E7" s="621"/>
      <c r="F7" s="621"/>
      <c r="G7" s="621"/>
      <c r="H7" s="621"/>
      <c r="I7" s="621"/>
      <c r="J7" s="621"/>
      <c r="K7" s="621"/>
      <c r="L7" s="621"/>
      <c r="M7" s="621"/>
      <c r="N7" s="621"/>
      <c r="O7" s="621"/>
      <c r="P7" s="621"/>
      <c r="Q7" s="622"/>
      <c r="R7" s="623">
        <v>41232</v>
      </c>
      <c r="S7" s="626"/>
      <c r="T7" s="626"/>
      <c r="U7" s="626"/>
      <c r="V7" s="626"/>
      <c r="W7" s="626"/>
      <c r="X7" s="626"/>
      <c r="Y7" s="627"/>
      <c r="Z7" s="685">
        <v>0.1</v>
      </c>
      <c r="AA7" s="685"/>
      <c r="AB7" s="685"/>
      <c r="AC7" s="685"/>
      <c r="AD7" s="686">
        <v>41232</v>
      </c>
      <c r="AE7" s="686"/>
      <c r="AF7" s="686"/>
      <c r="AG7" s="686"/>
      <c r="AH7" s="686"/>
      <c r="AI7" s="686"/>
      <c r="AJ7" s="686"/>
      <c r="AK7" s="686"/>
      <c r="AL7" s="628">
        <v>0.1</v>
      </c>
      <c r="AM7" s="629"/>
      <c r="AN7" s="629"/>
      <c r="AO7" s="687"/>
      <c r="AP7" s="620" t="s">
        <v>232</v>
      </c>
      <c r="AQ7" s="621"/>
      <c r="AR7" s="621"/>
      <c r="AS7" s="621"/>
      <c r="AT7" s="621"/>
      <c r="AU7" s="621"/>
      <c r="AV7" s="621"/>
      <c r="AW7" s="621"/>
      <c r="AX7" s="621"/>
      <c r="AY7" s="621"/>
      <c r="AZ7" s="621"/>
      <c r="BA7" s="621"/>
      <c r="BB7" s="621"/>
      <c r="BC7" s="621"/>
      <c r="BD7" s="621"/>
      <c r="BE7" s="621"/>
      <c r="BF7" s="622"/>
      <c r="BG7" s="623">
        <v>12785931</v>
      </c>
      <c r="BH7" s="626"/>
      <c r="BI7" s="626"/>
      <c r="BJ7" s="626"/>
      <c r="BK7" s="626"/>
      <c r="BL7" s="626"/>
      <c r="BM7" s="626"/>
      <c r="BN7" s="627"/>
      <c r="BO7" s="685">
        <v>46</v>
      </c>
      <c r="BP7" s="685"/>
      <c r="BQ7" s="685"/>
      <c r="BR7" s="685"/>
      <c r="BS7" s="686">
        <v>426915</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11316628</v>
      </c>
      <c r="CS7" s="626"/>
      <c r="CT7" s="626"/>
      <c r="CU7" s="626"/>
      <c r="CV7" s="626"/>
      <c r="CW7" s="626"/>
      <c r="CX7" s="626"/>
      <c r="CY7" s="627"/>
      <c r="CZ7" s="685">
        <v>15.1</v>
      </c>
      <c r="DA7" s="685"/>
      <c r="DB7" s="685"/>
      <c r="DC7" s="685"/>
      <c r="DD7" s="631">
        <v>2398949</v>
      </c>
      <c r="DE7" s="626"/>
      <c r="DF7" s="626"/>
      <c r="DG7" s="626"/>
      <c r="DH7" s="626"/>
      <c r="DI7" s="626"/>
      <c r="DJ7" s="626"/>
      <c r="DK7" s="626"/>
      <c r="DL7" s="626"/>
      <c r="DM7" s="626"/>
      <c r="DN7" s="626"/>
      <c r="DO7" s="626"/>
      <c r="DP7" s="627"/>
      <c r="DQ7" s="631">
        <v>7463889</v>
      </c>
      <c r="DR7" s="626"/>
      <c r="DS7" s="626"/>
      <c r="DT7" s="626"/>
      <c r="DU7" s="626"/>
      <c r="DV7" s="626"/>
      <c r="DW7" s="626"/>
      <c r="DX7" s="626"/>
      <c r="DY7" s="626"/>
      <c r="DZ7" s="626"/>
      <c r="EA7" s="626"/>
      <c r="EB7" s="626"/>
      <c r="EC7" s="666"/>
    </row>
    <row r="8" spans="2:143" ht="11.25" customHeight="1" x14ac:dyDescent="0.15">
      <c r="B8" s="620" t="s">
        <v>234</v>
      </c>
      <c r="C8" s="621"/>
      <c r="D8" s="621"/>
      <c r="E8" s="621"/>
      <c r="F8" s="621"/>
      <c r="G8" s="621"/>
      <c r="H8" s="621"/>
      <c r="I8" s="621"/>
      <c r="J8" s="621"/>
      <c r="K8" s="621"/>
      <c r="L8" s="621"/>
      <c r="M8" s="621"/>
      <c r="N8" s="621"/>
      <c r="O8" s="621"/>
      <c r="P8" s="621"/>
      <c r="Q8" s="622"/>
      <c r="R8" s="623">
        <v>93956</v>
      </c>
      <c r="S8" s="626"/>
      <c r="T8" s="626"/>
      <c r="U8" s="626"/>
      <c r="V8" s="626"/>
      <c r="W8" s="626"/>
      <c r="X8" s="626"/>
      <c r="Y8" s="627"/>
      <c r="Z8" s="685">
        <v>0.1</v>
      </c>
      <c r="AA8" s="685"/>
      <c r="AB8" s="685"/>
      <c r="AC8" s="685"/>
      <c r="AD8" s="686">
        <v>93956</v>
      </c>
      <c r="AE8" s="686"/>
      <c r="AF8" s="686"/>
      <c r="AG8" s="686"/>
      <c r="AH8" s="686"/>
      <c r="AI8" s="686"/>
      <c r="AJ8" s="686"/>
      <c r="AK8" s="686"/>
      <c r="AL8" s="628">
        <v>0.3</v>
      </c>
      <c r="AM8" s="629"/>
      <c r="AN8" s="629"/>
      <c r="AO8" s="687"/>
      <c r="AP8" s="620" t="s">
        <v>235</v>
      </c>
      <c r="AQ8" s="621"/>
      <c r="AR8" s="621"/>
      <c r="AS8" s="621"/>
      <c r="AT8" s="621"/>
      <c r="AU8" s="621"/>
      <c r="AV8" s="621"/>
      <c r="AW8" s="621"/>
      <c r="AX8" s="621"/>
      <c r="AY8" s="621"/>
      <c r="AZ8" s="621"/>
      <c r="BA8" s="621"/>
      <c r="BB8" s="621"/>
      <c r="BC8" s="621"/>
      <c r="BD8" s="621"/>
      <c r="BE8" s="621"/>
      <c r="BF8" s="622"/>
      <c r="BG8" s="623">
        <v>310735</v>
      </c>
      <c r="BH8" s="626"/>
      <c r="BI8" s="626"/>
      <c r="BJ8" s="626"/>
      <c r="BK8" s="626"/>
      <c r="BL8" s="626"/>
      <c r="BM8" s="626"/>
      <c r="BN8" s="627"/>
      <c r="BO8" s="685">
        <v>1.1000000000000001</v>
      </c>
      <c r="BP8" s="685"/>
      <c r="BQ8" s="685"/>
      <c r="BR8" s="685"/>
      <c r="BS8" s="631" t="s">
        <v>230</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24563532</v>
      </c>
      <c r="CS8" s="626"/>
      <c r="CT8" s="626"/>
      <c r="CU8" s="626"/>
      <c r="CV8" s="626"/>
      <c r="CW8" s="626"/>
      <c r="CX8" s="626"/>
      <c r="CY8" s="627"/>
      <c r="CZ8" s="685">
        <v>32.799999999999997</v>
      </c>
      <c r="DA8" s="685"/>
      <c r="DB8" s="685"/>
      <c r="DC8" s="685"/>
      <c r="DD8" s="631">
        <v>1079330</v>
      </c>
      <c r="DE8" s="626"/>
      <c r="DF8" s="626"/>
      <c r="DG8" s="626"/>
      <c r="DH8" s="626"/>
      <c r="DI8" s="626"/>
      <c r="DJ8" s="626"/>
      <c r="DK8" s="626"/>
      <c r="DL8" s="626"/>
      <c r="DM8" s="626"/>
      <c r="DN8" s="626"/>
      <c r="DO8" s="626"/>
      <c r="DP8" s="627"/>
      <c r="DQ8" s="631">
        <v>12084906</v>
      </c>
      <c r="DR8" s="626"/>
      <c r="DS8" s="626"/>
      <c r="DT8" s="626"/>
      <c r="DU8" s="626"/>
      <c r="DV8" s="626"/>
      <c r="DW8" s="626"/>
      <c r="DX8" s="626"/>
      <c r="DY8" s="626"/>
      <c r="DZ8" s="626"/>
      <c r="EA8" s="626"/>
      <c r="EB8" s="626"/>
      <c r="EC8" s="666"/>
    </row>
    <row r="9" spans="2:143" ht="11.25" customHeight="1" x14ac:dyDescent="0.15">
      <c r="B9" s="620" t="s">
        <v>237</v>
      </c>
      <c r="C9" s="621"/>
      <c r="D9" s="621"/>
      <c r="E9" s="621"/>
      <c r="F9" s="621"/>
      <c r="G9" s="621"/>
      <c r="H9" s="621"/>
      <c r="I9" s="621"/>
      <c r="J9" s="621"/>
      <c r="K9" s="621"/>
      <c r="L9" s="621"/>
      <c r="M9" s="621"/>
      <c r="N9" s="621"/>
      <c r="O9" s="621"/>
      <c r="P9" s="621"/>
      <c r="Q9" s="622"/>
      <c r="R9" s="623">
        <v>80739</v>
      </c>
      <c r="S9" s="626"/>
      <c r="T9" s="626"/>
      <c r="U9" s="626"/>
      <c r="V9" s="626"/>
      <c r="W9" s="626"/>
      <c r="X9" s="626"/>
      <c r="Y9" s="627"/>
      <c r="Z9" s="685">
        <v>0.1</v>
      </c>
      <c r="AA9" s="685"/>
      <c r="AB9" s="685"/>
      <c r="AC9" s="685"/>
      <c r="AD9" s="686">
        <v>80739</v>
      </c>
      <c r="AE9" s="686"/>
      <c r="AF9" s="686"/>
      <c r="AG9" s="686"/>
      <c r="AH9" s="686"/>
      <c r="AI9" s="686"/>
      <c r="AJ9" s="686"/>
      <c r="AK9" s="686"/>
      <c r="AL9" s="628">
        <v>0.2</v>
      </c>
      <c r="AM9" s="629"/>
      <c r="AN9" s="629"/>
      <c r="AO9" s="687"/>
      <c r="AP9" s="620" t="s">
        <v>238</v>
      </c>
      <c r="AQ9" s="621"/>
      <c r="AR9" s="621"/>
      <c r="AS9" s="621"/>
      <c r="AT9" s="621"/>
      <c r="AU9" s="621"/>
      <c r="AV9" s="621"/>
      <c r="AW9" s="621"/>
      <c r="AX9" s="621"/>
      <c r="AY9" s="621"/>
      <c r="AZ9" s="621"/>
      <c r="BA9" s="621"/>
      <c r="BB9" s="621"/>
      <c r="BC9" s="621"/>
      <c r="BD9" s="621"/>
      <c r="BE9" s="621"/>
      <c r="BF9" s="622"/>
      <c r="BG9" s="623">
        <v>9988900</v>
      </c>
      <c r="BH9" s="626"/>
      <c r="BI9" s="626"/>
      <c r="BJ9" s="626"/>
      <c r="BK9" s="626"/>
      <c r="BL9" s="626"/>
      <c r="BM9" s="626"/>
      <c r="BN9" s="627"/>
      <c r="BO9" s="685">
        <v>35.9</v>
      </c>
      <c r="BP9" s="685"/>
      <c r="BQ9" s="685"/>
      <c r="BR9" s="685"/>
      <c r="BS9" s="631" t="s">
        <v>230</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4131246</v>
      </c>
      <c r="CS9" s="626"/>
      <c r="CT9" s="626"/>
      <c r="CU9" s="626"/>
      <c r="CV9" s="626"/>
      <c r="CW9" s="626"/>
      <c r="CX9" s="626"/>
      <c r="CY9" s="627"/>
      <c r="CZ9" s="685">
        <v>5.5</v>
      </c>
      <c r="DA9" s="685"/>
      <c r="DB9" s="685"/>
      <c r="DC9" s="685"/>
      <c r="DD9" s="631">
        <v>946134</v>
      </c>
      <c r="DE9" s="626"/>
      <c r="DF9" s="626"/>
      <c r="DG9" s="626"/>
      <c r="DH9" s="626"/>
      <c r="DI9" s="626"/>
      <c r="DJ9" s="626"/>
      <c r="DK9" s="626"/>
      <c r="DL9" s="626"/>
      <c r="DM9" s="626"/>
      <c r="DN9" s="626"/>
      <c r="DO9" s="626"/>
      <c r="DP9" s="627"/>
      <c r="DQ9" s="631">
        <v>3486393</v>
      </c>
      <c r="DR9" s="626"/>
      <c r="DS9" s="626"/>
      <c r="DT9" s="626"/>
      <c r="DU9" s="626"/>
      <c r="DV9" s="626"/>
      <c r="DW9" s="626"/>
      <c r="DX9" s="626"/>
      <c r="DY9" s="626"/>
      <c r="DZ9" s="626"/>
      <c r="EA9" s="626"/>
      <c r="EB9" s="626"/>
      <c r="EC9" s="666"/>
    </row>
    <row r="10" spans="2:143" ht="11.25" customHeight="1" x14ac:dyDescent="0.15">
      <c r="B10" s="620" t="s">
        <v>240</v>
      </c>
      <c r="C10" s="621"/>
      <c r="D10" s="621"/>
      <c r="E10" s="621"/>
      <c r="F10" s="621"/>
      <c r="G10" s="621"/>
      <c r="H10" s="621"/>
      <c r="I10" s="621"/>
      <c r="J10" s="621"/>
      <c r="K10" s="621"/>
      <c r="L10" s="621"/>
      <c r="M10" s="621"/>
      <c r="N10" s="621"/>
      <c r="O10" s="621"/>
      <c r="P10" s="621"/>
      <c r="Q10" s="622"/>
      <c r="R10" s="623" t="s">
        <v>230</v>
      </c>
      <c r="S10" s="626"/>
      <c r="T10" s="626"/>
      <c r="U10" s="626"/>
      <c r="V10" s="626"/>
      <c r="W10" s="626"/>
      <c r="X10" s="626"/>
      <c r="Y10" s="627"/>
      <c r="Z10" s="685" t="s">
        <v>136</v>
      </c>
      <c r="AA10" s="685"/>
      <c r="AB10" s="685"/>
      <c r="AC10" s="685"/>
      <c r="AD10" s="686" t="s">
        <v>230</v>
      </c>
      <c r="AE10" s="686"/>
      <c r="AF10" s="686"/>
      <c r="AG10" s="686"/>
      <c r="AH10" s="686"/>
      <c r="AI10" s="686"/>
      <c r="AJ10" s="686"/>
      <c r="AK10" s="686"/>
      <c r="AL10" s="628" t="s">
        <v>230</v>
      </c>
      <c r="AM10" s="629"/>
      <c r="AN10" s="629"/>
      <c r="AO10" s="687"/>
      <c r="AP10" s="620" t="s">
        <v>241</v>
      </c>
      <c r="AQ10" s="621"/>
      <c r="AR10" s="621"/>
      <c r="AS10" s="621"/>
      <c r="AT10" s="621"/>
      <c r="AU10" s="621"/>
      <c r="AV10" s="621"/>
      <c r="AW10" s="621"/>
      <c r="AX10" s="621"/>
      <c r="AY10" s="621"/>
      <c r="AZ10" s="621"/>
      <c r="BA10" s="621"/>
      <c r="BB10" s="621"/>
      <c r="BC10" s="621"/>
      <c r="BD10" s="621"/>
      <c r="BE10" s="621"/>
      <c r="BF10" s="622"/>
      <c r="BG10" s="623">
        <v>508520</v>
      </c>
      <c r="BH10" s="626"/>
      <c r="BI10" s="626"/>
      <c r="BJ10" s="626"/>
      <c r="BK10" s="626"/>
      <c r="BL10" s="626"/>
      <c r="BM10" s="626"/>
      <c r="BN10" s="627"/>
      <c r="BO10" s="685">
        <v>1.8</v>
      </c>
      <c r="BP10" s="685"/>
      <c r="BQ10" s="685"/>
      <c r="BR10" s="685"/>
      <c r="BS10" s="631">
        <v>67139</v>
      </c>
      <c r="BT10" s="626"/>
      <c r="BU10" s="626"/>
      <c r="BV10" s="626"/>
      <c r="BW10" s="626"/>
      <c r="BX10" s="626"/>
      <c r="BY10" s="626"/>
      <c r="BZ10" s="626"/>
      <c r="CA10" s="626"/>
      <c r="CB10" s="666"/>
      <c r="CD10" s="667" t="s">
        <v>242</v>
      </c>
      <c r="CE10" s="664"/>
      <c r="CF10" s="664"/>
      <c r="CG10" s="664"/>
      <c r="CH10" s="664"/>
      <c r="CI10" s="664"/>
      <c r="CJ10" s="664"/>
      <c r="CK10" s="664"/>
      <c r="CL10" s="664"/>
      <c r="CM10" s="664"/>
      <c r="CN10" s="664"/>
      <c r="CO10" s="664"/>
      <c r="CP10" s="664"/>
      <c r="CQ10" s="665"/>
      <c r="CR10" s="623">
        <v>187202</v>
      </c>
      <c r="CS10" s="626"/>
      <c r="CT10" s="626"/>
      <c r="CU10" s="626"/>
      <c r="CV10" s="626"/>
      <c r="CW10" s="626"/>
      <c r="CX10" s="626"/>
      <c r="CY10" s="627"/>
      <c r="CZ10" s="685">
        <v>0.2</v>
      </c>
      <c r="DA10" s="685"/>
      <c r="DB10" s="685"/>
      <c r="DC10" s="685"/>
      <c r="DD10" s="631">
        <v>311</v>
      </c>
      <c r="DE10" s="626"/>
      <c r="DF10" s="626"/>
      <c r="DG10" s="626"/>
      <c r="DH10" s="626"/>
      <c r="DI10" s="626"/>
      <c r="DJ10" s="626"/>
      <c r="DK10" s="626"/>
      <c r="DL10" s="626"/>
      <c r="DM10" s="626"/>
      <c r="DN10" s="626"/>
      <c r="DO10" s="626"/>
      <c r="DP10" s="627"/>
      <c r="DQ10" s="631">
        <v>139619</v>
      </c>
      <c r="DR10" s="626"/>
      <c r="DS10" s="626"/>
      <c r="DT10" s="626"/>
      <c r="DU10" s="626"/>
      <c r="DV10" s="626"/>
      <c r="DW10" s="626"/>
      <c r="DX10" s="626"/>
      <c r="DY10" s="626"/>
      <c r="DZ10" s="626"/>
      <c r="EA10" s="626"/>
      <c r="EB10" s="626"/>
      <c r="EC10" s="666"/>
    </row>
    <row r="11" spans="2:143" ht="11.25" customHeight="1" x14ac:dyDescent="0.15">
      <c r="B11" s="620" t="s">
        <v>243</v>
      </c>
      <c r="C11" s="621"/>
      <c r="D11" s="621"/>
      <c r="E11" s="621"/>
      <c r="F11" s="621"/>
      <c r="G11" s="621"/>
      <c r="H11" s="621"/>
      <c r="I11" s="621"/>
      <c r="J11" s="621"/>
      <c r="K11" s="621"/>
      <c r="L11" s="621"/>
      <c r="M11" s="621"/>
      <c r="N11" s="621"/>
      <c r="O11" s="621"/>
      <c r="P11" s="621"/>
      <c r="Q11" s="622"/>
      <c r="R11" s="623" t="s">
        <v>230</v>
      </c>
      <c r="S11" s="626"/>
      <c r="T11" s="626"/>
      <c r="U11" s="626"/>
      <c r="V11" s="626"/>
      <c r="W11" s="626"/>
      <c r="X11" s="626"/>
      <c r="Y11" s="627"/>
      <c r="Z11" s="685" t="s">
        <v>230</v>
      </c>
      <c r="AA11" s="685"/>
      <c r="AB11" s="685"/>
      <c r="AC11" s="685"/>
      <c r="AD11" s="686" t="s">
        <v>230</v>
      </c>
      <c r="AE11" s="686"/>
      <c r="AF11" s="686"/>
      <c r="AG11" s="686"/>
      <c r="AH11" s="686"/>
      <c r="AI11" s="686"/>
      <c r="AJ11" s="686"/>
      <c r="AK11" s="686"/>
      <c r="AL11" s="628" t="s">
        <v>230</v>
      </c>
      <c r="AM11" s="629"/>
      <c r="AN11" s="629"/>
      <c r="AO11" s="687"/>
      <c r="AP11" s="620" t="s">
        <v>244</v>
      </c>
      <c r="AQ11" s="621"/>
      <c r="AR11" s="621"/>
      <c r="AS11" s="621"/>
      <c r="AT11" s="621"/>
      <c r="AU11" s="621"/>
      <c r="AV11" s="621"/>
      <c r="AW11" s="621"/>
      <c r="AX11" s="621"/>
      <c r="AY11" s="621"/>
      <c r="AZ11" s="621"/>
      <c r="BA11" s="621"/>
      <c r="BB11" s="621"/>
      <c r="BC11" s="621"/>
      <c r="BD11" s="621"/>
      <c r="BE11" s="621"/>
      <c r="BF11" s="622"/>
      <c r="BG11" s="623">
        <v>1977776</v>
      </c>
      <c r="BH11" s="626"/>
      <c r="BI11" s="626"/>
      <c r="BJ11" s="626"/>
      <c r="BK11" s="626"/>
      <c r="BL11" s="626"/>
      <c r="BM11" s="626"/>
      <c r="BN11" s="627"/>
      <c r="BO11" s="685">
        <v>7.1</v>
      </c>
      <c r="BP11" s="685"/>
      <c r="BQ11" s="685"/>
      <c r="BR11" s="685"/>
      <c r="BS11" s="631">
        <v>359776</v>
      </c>
      <c r="BT11" s="626"/>
      <c r="BU11" s="626"/>
      <c r="BV11" s="626"/>
      <c r="BW11" s="626"/>
      <c r="BX11" s="626"/>
      <c r="BY11" s="626"/>
      <c r="BZ11" s="626"/>
      <c r="CA11" s="626"/>
      <c r="CB11" s="666"/>
      <c r="CD11" s="667" t="s">
        <v>245</v>
      </c>
      <c r="CE11" s="664"/>
      <c r="CF11" s="664"/>
      <c r="CG11" s="664"/>
      <c r="CH11" s="664"/>
      <c r="CI11" s="664"/>
      <c r="CJ11" s="664"/>
      <c r="CK11" s="664"/>
      <c r="CL11" s="664"/>
      <c r="CM11" s="664"/>
      <c r="CN11" s="664"/>
      <c r="CO11" s="664"/>
      <c r="CP11" s="664"/>
      <c r="CQ11" s="665"/>
      <c r="CR11" s="623">
        <v>260466</v>
      </c>
      <c r="CS11" s="626"/>
      <c r="CT11" s="626"/>
      <c r="CU11" s="626"/>
      <c r="CV11" s="626"/>
      <c r="CW11" s="626"/>
      <c r="CX11" s="626"/>
      <c r="CY11" s="627"/>
      <c r="CZ11" s="685">
        <v>0.3</v>
      </c>
      <c r="DA11" s="685"/>
      <c r="DB11" s="685"/>
      <c r="DC11" s="685"/>
      <c r="DD11" s="631">
        <v>47409</v>
      </c>
      <c r="DE11" s="626"/>
      <c r="DF11" s="626"/>
      <c r="DG11" s="626"/>
      <c r="DH11" s="626"/>
      <c r="DI11" s="626"/>
      <c r="DJ11" s="626"/>
      <c r="DK11" s="626"/>
      <c r="DL11" s="626"/>
      <c r="DM11" s="626"/>
      <c r="DN11" s="626"/>
      <c r="DO11" s="626"/>
      <c r="DP11" s="627"/>
      <c r="DQ11" s="631">
        <v>245152</v>
      </c>
      <c r="DR11" s="626"/>
      <c r="DS11" s="626"/>
      <c r="DT11" s="626"/>
      <c r="DU11" s="626"/>
      <c r="DV11" s="626"/>
      <c r="DW11" s="626"/>
      <c r="DX11" s="626"/>
      <c r="DY11" s="626"/>
      <c r="DZ11" s="626"/>
      <c r="EA11" s="626"/>
      <c r="EB11" s="626"/>
      <c r="EC11" s="666"/>
    </row>
    <row r="12" spans="2:143" ht="11.25" customHeight="1" x14ac:dyDescent="0.15">
      <c r="B12" s="620" t="s">
        <v>246</v>
      </c>
      <c r="C12" s="621"/>
      <c r="D12" s="621"/>
      <c r="E12" s="621"/>
      <c r="F12" s="621"/>
      <c r="G12" s="621"/>
      <c r="H12" s="621"/>
      <c r="I12" s="621"/>
      <c r="J12" s="621"/>
      <c r="K12" s="621"/>
      <c r="L12" s="621"/>
      <c r="M12" s="621"/>
      <c r="N12" s="621"/>
      <c r="O12" s="621"/>
      <c r="P12" s="621"/>
      <c r="Q12" s="622"/>
      <c r="R12" s="623">
        <v>3486196</v>
      </c>
      <c r="S12" s="626"/>
      <c r="T12" s="626"/>
      <c r="U12" s="626"/>
      <c r="V12" s="626"/>
      <c r="W12" s="626"/>
      <c r="X12" s="626"/>
      <c r="Y12" s="627"/>
      <c r="Z12" s="685">
        <v>4.4000000000000004</v>
      </c>
      <c r="AA12" s="685"/>
      <c r="AB12" s="685"/>
      <c r="AC12" s="685"/>
      <c r="AD12" s="686">
        <v>3486196</v>
      </c>
      <c r="AE12" s="686"/>
      <c r="AF12" s="686"/>
      <c r="AG12" s="686"/>
      <c r="AH12" s="686"/>
      <c r="AI12" s="686"/>
      <c r="AJ12" s="686"/>
      <c r="AK12" s="686"/>
      <c r="AL12" s="628">
        <v>9.8000000000000007</v>
      </c>
      <c r="AM12" s="629"/>
      <c r="AN12" s="629"/>
      <c r="AO12" s="687"/>
      <c r="AP12" s="620" t="s">
        <v>247</v>
      </c>
      <c r="AQ12" s="621"/>
      <c r="AR12" s="621"/>
      <c r="AS12" s="621"/>
      <c r="AT12" s="621"/>
      <c r="AU12" s="621"/>
      <c r="AV12" s="621"/>
      <c r="AW12" s="621"/>
      <c r="AX12" s="621"/>
      <c r="AY12" s="621"/>
      <c r="AZ12" s="621"/>
      <c r="BA12" s="621"/>
      <c r="BB12" s="621"/>
      <c r="BC12" s="621"/>
      <c r="BD12" s="621"/>
      <c r="BE12" s="621"/>
      <c r="BF12" s="622"/>
      <c r="BG12" s="623">
        <v>11425834</v>
      </c>
      <c r="BH12" s="626"/>
      <c r="BI12" s="626"/>
      <c r="BJ12" s="626"/>
      <c r="BK12" s="626"/>
      <c r="BL12" s="626"/>
      <c r="BM12" s="626"/>
      <c r="BN12" s="627"/>
      <c r="BO12" s="685">
        <v>41.1</v>
      </c>
      <c r="BP12" s="685"/>
      <c r="BQ12" s="685"/>
      <c r="BR12" s="685"/>
      <c r="BS12" s="631" t="s">
        <v>230</v>
      </c>
      <c r="BT12" s="626"/>
      <c r="BU12" s="626"/>
      <c r="BV12" s="626"/>
      <c r="BW12" s="626"/>
      <c r="BX12" s="626"/>
      <c r="BY12" s="626"/>
      <c r="BZ12" s="626"/>
      <c r="CA12" s="626"/>
      <c r="CB12" s="666"/>
      <c r="CD12" s="667" t="s">
        <v>248</v>
      </c>
      <c r="CE12" s="664"/>
      <c r="CF12" s="664"/>
      <c r="CG12" s="664"/>
      <c r="CH12" s="664"/>
      <c r="CI12" s="664"/>
      <c r="CJ12" s="664"/>
      <c r="CK12" s="664"/>
      <c r="CL12" s="664"/>
      <c r="CM12" s="664"/>
      <c r="CN12" s="664"/>
      <c r="CO12" s="664"/>
      <c r="CP12" s="664"/>
      <c r="CQ12" s="665"/>
      <c r="CR12" s="623">
        <v>2741123</v>
      </c>
      <c r="CS12" s="626"/>
      <c r="CT12" s="626"/>
      <c r="CU12" s="626"/>
      <c r="CV12" s="626"/>
      <c r="CW12" s="626"/>
      <c r="CX12" s="626"/>
      <c r="CY12" s="627"/>
      <c r="CZ12" s="685">
        <v>3.7</v>
      </c>
      <c r="DA12" s="685"/>
      <c r="DB12" s="685"/>
      <c r="DC12" s="685"/>
      <c r="DD12" s="631">
        <v>404279</v>
      </c>
      <c r="DE12" s="626"/>
      <c r="DF12" s="626"/>
      <c r="DG12" s="626"/>
      <c r="DH12" s="626"/>
      <c r="DI12" s="626"/>
      <c r="DJ12" s="626"/>
      <c r="DK12" s="626"/>
      <c r="DL12" s="626"/>
      <c r="DM12" s="626"/>
      <c r="DN12" s="626"/>
      <c r="DO12" s="626"/>
      <c r="DP12" s="627"/>
      <c r="DQ12" s="631">
        <v>1838618</v>
      </c>
      <c r="DR12" s="626"/>
      <c r="DS12" s="626"/>
      <c r="DT12" s="626"/>
      <c r="DU12" s="626"/>
      <c r="DV12" s="626"/>
      <c r="DW12" s="626"/>
      <c r="DX12" s="626"/>
      <c r="DY12" s="626"/>
      <c r="DZ12" s="626"/>
      <c r="EA12" s="626"/>
      <c r="EB12" s="626"/>
      <c r="EC12" s="666"/>
    </row>
    <row r="13" spans="2:143" ht="11.25" customHeight="1" x14ac:dyDescent="0.15">
      <c r="B13" s="620" t="s">
        <v>249</v>
      </c>
      <c r="C13" s="621"/>
      <c r="D13" s="621"/>
      <c r="E13" s="621"/>
      <c r="F13" s="621"/>
      <c r="G13" s="621"/>
      <c r="H13" s="621"/>
      <c r="I13" s="621"/>
      <c r="J13" s="621"/>
      <c r="K13" s="621"/>
      <c r="L13" s="621"/>
      <c r="M13" s="621"/>
      <c r="N13" s="621"/>
      <c r="O13" s="621"/>
      <c r="P13" s="621"/>
      <c r="Q13" s="622"/>
      <c r="R13" s="623">
        <v>13975</v>
      </c>
      <c r="S13" s="626"/>
      <c r="T13" s="626"/>
      <c r="U13" s="626"/>
      <c r="V13" s="626"/>
      <c r="W13" s="626"/>
      <c r="X13" s="626"/>
      <c r="Y13" s="627"/>
      <c r="Z13" s="685">
        <v>0</v>
      </c>
      <c r="AA13" s="685"/>
      <c r="AB13" s="685"/>
      <c r="AC13" s="685"/>
      <c r="AD13" s="686">
        <v>13975</v>
      </c>
      <c r="AE13" s="686"/>
      <c r="AF13" s="686"/>
      <c r="AG13" s="686"/>
      <c r="AH13" s="686"/>
      <c r="AI13" s="686"/>
      <c r="AJ13" s="686"/>
      <c r="AK13" s="686"/>
      <c r="AL13" s="628">
        <v>0</v>
      </c>
      <c r="AM13" s="629"/>
      <c r="AN13" s="629"/>
      <c r="AO13" s="687"/>
      <c r="AP13" s="620" t="s">
        <v>250</v>
      </c>
      <c r="AQ13" s="621"/>
      <c r="AR13" s="621"/>
      <c r="AS13" s="621"/>
      <c r="AT13" s="621"/>
      <c r="AU13" s="621"/>
      <c r="AV13" s="621"/>
      <c r="AW13" s="621"/>
      <c r="AX13" s="621"/>
      <c r="AY13" s="621"/>
      <c r="AZ13" s="621"/>
      <c r="BA13" s="621"/>
      <c r="BB13" s="621"/>
      <c r="BC13" s="621"/>
      <c r="BD13" s="621"/>
      <c r="BE13" s="621"/>
      <c r="BF13" s="622"/>
      <c r="BG13" s="623">
        <v>11342527</v>
      </c>
      <c r="BH13" s="626"/>
      <c r="BI13" s="626"/>
      <c r="BJ13" s="626"/>
      <c r="BK13" s="626"/>
      <c r="BL13" s="626"/>
      <c r="BM13" s="626"/>
      <c r="BN13" s="627"/>
      <c r="BO13" s="685">
        <v>40.799999999999997</v>
      </c>
      <c r="BP13" s="685"/>
      <c r="BQ13" s="685"/>
      <c r="BR13" s="685"/>
      <c r="BS13" s="631" t="s">
        <v>230</v>
      </c>
      <c r="BT13" s="626"/>
      <c r="BU13" s="626"/>
      <c r="BV13" s="626"/>
      <c r="BW13" s="626"/>
      <c r="BX13" s="626"/>
      <c r="BY13" s="626"/>
      <c r="BZ13" s="626"/>
      <c r="CA13" s="626"/>
      <c r="CB13" s="666"/>
      <c r="CD13" s="667" t="s">
        <v>251</v>
      </c>
      <c r="CE13" s="664"/>
      <c r="CF13" s="664"/>
      <c r="CG13" s="664"/>
      <c r="CH13" s="664"/>
      <c r="CI13" s="664"/>
      <c r="CJ13" s="664"/>
      <c r="CK13" s="664"/>
      <c r="CL13" s="664"/>
      <c r="CM13" s="664"/>
      <c r="CN13" s="664"/>
      <c r="CO13" s="664"/>
      <c r="CP13" s="664"/>
      <c r="CQ13" s="665"/>
      <c r="CR13" s="623">
        <v>10031208</v>
      </c>
      <c r="CS13" s="626"/>
      <c r="CT13" s="626"/>
      <c r="CU13" s="626"/>
      <c r="CV13" s="626"/>
      <c r="CW13" s="626"/>
      <c r="CX13" s="626"/>
      <c r="CY13" s="627"/>
      <c r="CZ13" s="685">
        <v>13.4</v>
      </c>
      <c r="DA13" s="685"/>
      <c r="DB13" s="685"/>
      <c r="DC13" s="685"/>
      <c r="DD13" s="631">
        <v>6269943</v>
      </c>
      <c r="DE13" s="626"/>
      <c r="DF13" s="626"/>
      <c r="DG13" s="626"/>
      <c r="DH13" s="626"/>
      <c r="DI13" s="626"/>
      <c r="DJ13" s="626"/>
      <c r="DK13" s="626"/>
      <c r="DL13" s="626"/>
      <c r="DM13" s="626"/>
      <c r="DN13" s="626"/>
      <c r="DO13" s="626"/>
      <c r="DP13" s="627"/>
      <c r="DQ13" s="631">
        <v>5716475</v>
      </c>
      <c r="DR13" s="626"/>
      <c r="DS13" s="626"/>
      <c r="DT13" s="626"/>
      <c r="DU13" s="626"/>
      <c r="DV13" s="626"/>
      <c r="DW13" s="626"/>
      <c r="DX13" s="626"/>
      <c r="DY13" s="626"/>
      <c r="DZ13" s="626"/>
      <c r="EA13" s="626"/>
      <c r="EB13" s="626"/>
      <c r="EC13" s="666"/>
    </row>
    <row r="14" spans="2:143" ht="11.25" customHeight="1" x14ac:dyDescent="0.15">
      <c r="B14" s="620" t="s">
        <v>252</v>
      </c>
      <c r="C14" s="621"/>
      <c r="D14" s="621"/>
      <c r="E14" s="621"/>
      <c r="F14" s="621"/>
      <c r="G14" s="621"/>
      <c r="H14" s="621"/>
      <c r="I14" s="621"/>
      <c r="J14" s="621"/>
      <c r="K14" s="621"/>
      <c r="L14" s="621"/>
      <c r="M14" s="621"/>
      <c r="N14" s="621"/>
      <c r="O14" s="621"/>
      <c r="P14" s="621"/>
      <c r="Q14" s="622"/>
      <c r="R14" s="623" t="s">
        <v>230</v>
      </c>
      <c r="S14" s="626"/>
      <c r="T14" s="626"/>
      <c r="U14" s="626"/>
      <c r="V14" s="626"/>
      <c r="W14" s="626"/>
      <c r="X14" s="626"/>
      <c r="Y14" s="627"/>
      <c r="Z14" s="685" t="s">
        <v>230</v>
      </c>
      <c r="AA14" s="685"/>
      <c r="AB14" s="685"/>
      <c r="AC14" s="685"/>
      <c r="AD14" s="686" t="s">
        <v>230</v>
      </c>
      <c r="AE14" s="686"/>
      <c r="AF14" s="686"/>
      <c r="AG14" s="686"/>
      <c r="AH14" s="686"/>
      <c r="AI14" s="686"/>
      <c r="AJ14" s="686"/>
      <c r="AK14" s="686"/>
      <c r="AL14" s="628" t="s">
        <v>230</v>
      </c>
      <c r="AM14" s="629"/>
      <c r="AN14" s="629"/>
      <c r="AO14" s="687"/>
      <c r="AP14" s="620" t="s">
        <v>253</v>
      </c>
      <c r="AQ14" s="621"/>
      <c r="AR14" s="621"/>
      <c r="AS14" s="621"/>
      <c r="AT14" s="621"/>
      <c r="AU14" s="621"/>
      <c r="AV14" s="621"/>
      <c r="AW14" s="621"/>
      <c r="AX14" s="621"/>
      <c r="AY14" s="621"/>
      <c r="AZ14" s="621"/>
      <c r="BA14" s="621"/>
      <c r="BB14" s="621"/>
      <c r="BC14" s="621"/>
      <c r="BD14" s="621"/>
      <c r="BE14" s="621"/>
      <c r="BF14" s="622"/>
      <c r="BG14" s="623">
        <v>410495</v>
      </c>
      <c r="BH14" s="626"/>
      <c r="BI14" s="626"/>
      <c r="BJ14" s="626"/>
      <c r="BK14" s="626"/>
      <c r="BL14" s="626"/>
      <c r="BM14" s="626"/>
      <c r="BN14" s="627"/>
      <c r="BO14" s="685">
        <v>1.5</v>
      </c>
      <c r="BP14" s="685"/>
      <c r="BQ14" s="685"/>
      <c r="BR14" s="685"/>
      <c r="BS14" s="631" t="s">
        <v>230</v>
      </c>
      <c r="BT14" s="626"/>
      <c r="BU14" s="626"/>
      <c r="BV14" s="626"/>
      <c r="BW14" s="626"/>
      <c r="BX14" s="626"/>
      <c r="BY14" s="626"/>
      <c r="BZ14" s="626"/>
      <c r="CA14" s="626"/>
      <c r="CB14" s="666"/>
      <c r="CD14" s="667" t="s">
        <v>254</v>
      </c>
      <c r="CE14" s="664"/>
      <c r="CF14" s="664"/>
      <c r="CG14" s="664"/>
      <c r="CH14" s="664"/>
      <c r="CI14" s="664"/>
      <c r="CJ14" s="664"/>
      <c r="CK14" s="664"/>
      <c r="CL14" s="664"/>
      <c r="CM14" s="664"/>
      <c r="CN14" s="664"/>
      <c r="CO14" s="664"/>
      <c r="CP14" s="664"/>
      <c r="CQ14" s="665"/>
      <c r="CR14" s="623">
        <v>4332865</v>
      </c>
      <c r="CS14" s="626"/>
      <c r="CT14" s="626"/>
      <c r="CU14" s="626"/>
      <c r="CV14" s="626"/>
      <c r="CW14" s="626"/>
      <c r="CX14" s="626"/>
      <c r="CY14" s="627"/>
      <c r="CZ14" s="685">
        <v>5.8</v>
      </c>
      <c r="DA14" s="685"/>
      <c r="DB14" s="685"/>
      <c r="DC14" s="685"/>
      <c r="DD14" s="631">
        <v>1267163</v>
      </c>
      <c r="DE14" s="626"/>
      <c r="DF14" s="626"/>
      <c r="DG14" s="626"/>
      <c r="DH14" s="626"/>
      <c r="DI14" s="626"/>
      <c r="DJ14" s="626"/>
      <c r="DK14" s="626"/>
      <c r="DL14" s="626"/>
      <c r="DM14" s="626"/>
      <c r="DN14" s="626"/>
      <c r="DO14" s="626"/>
      <c r="DP14" s="627"/>
      <c r="DQ14" s="631">
        <v>3173756</v>
      </c>
      <c r="DR14" s="626"/>
      <c r="DS14" s="626"/>
      <c r="DT14" s="626"/>
      <c r="DU14" s="626"/>
      <c r="DV14" s="626"/>
      <c r="DW14" s="626"/>
      <c r="DX14" s="626"/>
      <c r="DY14" s="626"/>
      <c r="DZ14" s="626"/>
      <c r="EA14" s="626"/>
      <c r="EB14" s="626"/>
      <c r="EC14" s="666"/>
    </row>
    <row r="15" spans="2:143" ht="11.25" customHeight="1" x14ac:dyDescent="0.15">
      <c r="B15" s="620" t="s">
        <v>255</v>
      </c>
      <c r="C15" s="621"/>
      <c r="D15" s="621"/>
      <c r="E15" s="621"/>
      <c r="F15" s="621"/>
      <c r="G15" s="621"/>
      <c r="H15" s="621"/>
      <c r="I15" s="621"/>
      <c r="J15" s="621"/>
      <c r="K15" s="621"/>
      <c r="L15" s="621"/>
      <c r="M15" s="621"/>
      <c r="N15" s="621"/>
      <c r="O15" s="621"/>
      <c r="P15" s="621"/>
      <c r="Q15" s="622"/>
      <c r="R15" s="623">
        <v>139698</v>
      </c>
      <c r="S15" s="626"/>
      <c r="T15" s="626"/>
      <c r="U15" s="626"/>
      <c r="V15" s="626"/>
      <c r="W15" s="626"/>
      <c r="X15" s="626"/>
      <c r="Y15" s="627"/>
      <c r="Z15" s="685">
        <v>0.2</v>
      </c>
      <c r="AA15" s="685"/>
      <c r="AB15" s="685"/>
      <c r="AC15" s="685"/>
      <c r="AD15" s="686">
        <v>139698</v>
      </c>
      <c r="AE15" s="686"/>
      <c r="AF15" s="686"/>
      <c r="AG15" s="686"/>
      <c r="AH15" s="686"/>
      <c r="AI15" s="686"/>
      <c r="AJ15" s="686"/>
      <c r="AK15" s="686"/>
      <c r="AL15" s="628">
        <v>0.4</v>
      </c>
      <c r="AM15" s="629"/>
      <c r="AN15" s="629"/>
      <c r="AO15" s="687"/>
      <c r="AP15" s="620" t="s">
        <v>256</v>
      </c>
      <c r="AQ15" s="621"/>
      <c r="AR15" s="621"/>
      <c r="AS15" s="621"/>
      <c r="AT15" s="621"/>
      <c r="AU15" s="621"/>
      <c r="AV15" s="621"/>
      <c r="AW15" s="621"/>
      <c r="AX15" s="621"/>
      <c r="AY15" s="621"/>
      <c r="AZ15" s="621"/>
      <c r="BA15" s="621"/>
      <c r="BB15" s="621"/>
      <c r="BC15" s="621"/>
      <c r="BD15" s="621"/>
      <c r="BE15" s="621"/>
      <c r="BF15" s="622"/>
      <c r="BG15" s="623">
        <v>1129436</v>
      </c>
      <c r="BH15" s="626"/>
      <c r="BI15" s="626"/>
      <c r="BJ15" s="626"/>
      <c r="BK15" s="626"/>
      <c r="BL15" s="626"/>
      <c r="BM15" s="626"/>
      <c r="BN15" s="627"/>
      <c r="BO15" s="685">
        <v>4.0999999999999996</v>
      </c>
      <c r="BP15" s="685"/>
      <c r="BQ15" s="685"/>
      <c r="BR15" s="685"/>
      <c r="BS15" s="631" t="s">
        <v>230</v>
      </c>
      <c r="BT15" s="626"/>
      <c r="BU15" s="626"/>
      <c r="BV15" s="626"/>
      <c r="BW15" s="626"/>
      <c r="BX15" s="626"/>
      <c r="BY15" s="626"/>
      <c r="BZ15" s="626"/>
      <c r="CA15" s="626"/>
      <c r="CB15" s="666"/>
      <c r="CD15" s="667" t="s">
        <v>257</v>
      </c>
      <c r="CE15" s="664"/>
      <c r="CF15" s="664"/>
      <c r="CG15" s="664"/>
      <c r="CH15" s="664"/>
      <c r="CI15" s="664"/>
      <c r="CJ15" s="664"/>
      <c r="CK15" s="664"/>
      <c r="CL15" s="664"/>
      <c r="CM15" s="664"/>
      <c r="CN15" s="664"/>
      <c r="CO15" s="664"/>
      <c r="CP15" s="664"/>
      <c r="CQ15" s="665"/>
      <c r="CR15" s="623">
        <v>11092087</v>
      </c>
      <c r="CS15" s="626"/>
      <c r="CT15" s="626"/>
      <c r="CU15" s="626"/>
      <c r="CV15" s="626"/>
      <c r="CW15" s="626"/>
      <c r="CX15" s="626"/>
      <c r="CY15" s="627"/>
      <c r="CZ15" s="685">
        <v>14.8</v>
      </c>
      <c r="DA15" s="685"/>
      <c r="DB15" s="685"/>
      <c r="DC15" s="685"/>
      <c r="DD15" s="631">
        <v>4756849</v>
      </c>
      <c r="DE15" s="626"/>
      <c r="DF15" s="626"/>
      <c r="DG15" s="626"/>
      <c r="DH15" s="626"/>
      <c r="DI15" s="626"/>
      <c r="DJ15" s="626"/>
      <c r="DK15" s="626"/>
      <c r="DL15" s="626"/>
      <c r="DM15" s="626"/>
      <c r="DN15" s="626"/>
      <c r="DO15" s="626"/>
      <c r="DP15" s="627"/>
      <c r="DQ15" s="631">
        <v>6162362</v>
      </c>
      <c r="DR15" s="626"/>
      <c r="DS15" s="626"/>
      <c r="DT15" s="626"/>
      <c r="DU15" s="626"/>
      <c r="DV15" s="626"/>
      <c r="DW15" s="626"/>
      <c r="DX15" s="626"/>
      <c r="DY15" s="626"/>
      <c r="DZ15" s="626"/>
      <c r="EA15" s="626"/>
      <c r="EB15" s="626"/>
      <c r="EC15" s="666"/>
    </row>
    <row r="16" spans="2:143" ht="11.25" customHeight="1" x14ac:dyDescent="0.15">
      <c r="B16" s="620" t="s">
        <v>258</v>
      </c>
      <c r="C16" s="621"/>
      <c r="D16" s="621"/>
      <c r="E16" s="621"/>
      <c r="F16" s="621"/>
      <c r="G16" s="621"/>
      <c r="H16" s="621"/>
      <c r="I16" s="621"/>
      <c r="J16" s="621"/>
      <c r="K16" s="621"/>
      <c r="L16" s="621"/>
      <c r="M16" s="621"/>
      <c r="N16" s="621"/>
      <c r="O16" s="621"/>
      <c r="P16" s="621"/>
      <c r="Q16" s="622"/>
      <c r="R16" s="623" t="s">
        <v>230</v>
      </c>
      <c r="S16" s="626"/>
      <c r="T16" s="626"/>
      <c r="U16" s="626"/>
      <c r="V16" s="626"/>
      <c r="W16" s="626"/>
      <c r="X16" s="626"/>
      <c r="Y16" s="627"/>
      <c r="Z16" s="685" t="s">
        <v>230</v>
      </c>
      <c r="AA16" s="685"/>
      <c r="AB16" s="685"/>
      <c r="AC16" s="685"/>
      <c r="AD16" s="686" t="s">
        <v>230</v>
      </c>
      <c r="AE16" s="686"/>
      <c r="AF16" s="686"/>
      <c r="AG16" s="686"/>
      <c r="AH16" s="686"/>
      <c r="AI16" s="686"/>
      <c r="AJ16" s="686"/>
      <c r="AK16" s="686"/>
      <c r="AL16" s="628" t="s">
        <v>230</v>
      </c>
      <c r="AM16" s="629"/>
      <c r="AN16" s="629"/>
      <c r="AO16" s="687"/>
      <c r="AP16" s="620" t="s">
        <v>259</v>
      </c>
      <c r="AQ16" s="621"/>
      <c r="AR16" s="621"/>
      <c r="AS16" s="621"/>
      <c r="AT16" s="621"/>
      <c r="AU16" s="621"/>
      <c r="AV16" s="621"/>
      <c r="AW16" s="621"/>
      <c r="AX16" s="621"/>
      <c r="AY16" s="621"/>
      <c r="AZ16" s="621"/>
      <c r="BA16" s="621"/>
      <c r="BB16" s="621"/>
      <c r="BC16" s="621"/>
      <c r="BD16" s="621"/>
      <c r="BE16" s="621"/>
      <c r="BF16" s="622"/>
      <c r="BG16" s="623">
        <v>2031</v>
      </c>
      <c r="BH16" s="626"/>
      <c r="BI16" s="626"/>
      <c r="BJ16" s="626"/>
      <c r="BK16" s="626"/>
      <c r="BL16" s="626"/>
      <c r="BM16" s="626"/>
      <c r="BN16" s="627"/>
      <c r="BO16" s="685">
        <v>0</v>
      </c>
      <c r="BP16" s="685"/>
      <c r="BQ16" s="685"/>
      <c r="BR16" s="685"/>
      <c r="BS16" s="631" t="s">
        <v>230</v>
      </c>
      <c r="BT16" s="626"/>
      <c r="BU16" s="626"/>
      <c r="BV16" s="626"/>
      <c r="BW16" s="626"/>
      <c r="BX16" s="626"/>
      <c r="BY16" s="626"/>
      <c r="BZ16" s="626"/>
      <c r="CA16" s="626"/>
      <c r="CB16" s="666"/>
      <c r="CD16" s="667" t="s">
        <v>260</v>
      </c>
      <c r="CE16" s="664"/>
      <c r="CF16" s="664"/>
      <c r="CG16" s="664"/>
      <c r="CH16" s="664"/>
      <c r="CI16" s="664"/>
      <c r="CJ16" s="664"/>
      <c r="CK16" s="664"/>
      <c r="CL16" s="664"/>
      <c r="CM16" s="664"/>
      <c r="CN16" s="664"/>
      <c r="CO16" s="664"/>
      <c r="CP16" s="664"/>
      <c r="CQ16" s="665"/>
      <c r="CR16" s="623">
        <v>2334</v>
      </c>
      <c r="CS16" s="626"/>
      <c r="CT16" s="626"/>
      <c r="CU16" s="626"/>
      <c r="CV16" s="626"/>
      <c r="CW16" s="626"/>
      <c r="CX16" s="626"/>
      <c r="CY16" s="627"/>
      <c r="CZ16" s="685">
        <v>0</v>
      </c>
      <c r="DA16" s="685"/>
      <c r="DB16" s="685"/>
      <c r="DC16" s="685"/>
      <c r="DD16" s="631" t="s">
        <v>230</v>
      </c>
      <c r="DE16" s="626"/>
      <c r="DF16" s="626"/>
      <c r="DG16" s="626"/>
      <c r="DH16" s="626"/>
      <c r="DI16" s="626"/>
      <c r="DJ16" s="626"/>
      <c r="DK16" s="626"/>
      <c r="DL16" s="626"/>
      <c r="DM16" s="626"/>
      <c r="DN16" s="626"/>
      <c r="DO16" s="626"/>
      <c r="DP16" s="627"/>
      <c r="DQ16" s="631">
        <v>753</v>
      </c>
      <c r="DR16" s="626"/>
      <c r="DS16" s="626"/>
      <c r="DT16" s="626"/>
      <c r="DU16" s="626"/>
      <c r="DV16" s="626"/>
      <c r="DW16" s="626"/>
      <c r="DX16" s="626"/>
      <c r="DY16" s="626"/>
      <c r="DZ16" s="626"/>
      <c r="EA16" s="626"/>
      <c r="EB16" s="626"/>
      <c r="EC16" s="666"/>
    </row>
    <row r="17" spans="2:133" ht="11.25" customHeight="1" x14ac:dyDescent="0.15">
      <c r="B17" s="620" t="s">
        <v>261</v>
      </c>
      <c r="C17" s="621"/>
      <c r="D17" s="621"/>
      <c r="E17" s="621"/>
      <c r="F17" s="621"/>
      <c r="G17" s="621"/>
      <c r="H17" s="621"/>
      <c r="I17" s="621"/>
      <c r="J17" s="621"/>
      <c r="K17" s="621"/>
      <c r="L17" s="621"/>
      <c r="M17" s="621"/>
      <c r="N17" s="621"/>
      <c r="O17" s="621"/>
      <c r="P17" s="621"/>
      <c r="Q17" s="622"/>
      <c r="R17" s="623">
        <v>113115</v>
      </c>
      <c r="S17" s="626"/>
      <c r="T17" s="626"/>
      <c r="U17" s="626"/>
      <c r="V17" s="626"/>
      <c r="W17" s="626"/>
      <c r="X17" s="626"/>
      <c r="Y17" s="627"/>
      <c r="Z17" s="685">
        <v>0.1</v>
      </c>
      <c r="AA17" s="685"/>
      <c r="AB17" s="685"/>
      <c r="AC17" s="685"/>
      <c r="AD17" s="686">
        <v>113115</v>
      </c>
      <c r="AE17" s="686"/>
      <c r="AF17" s="686"/>
      <c r="AG17" s="686"/>
      <c r="AH17" s="686"/>
      <c r="AI17" s="686"/>
      <c r="AJ17" s="686"/>
      <c r="AK17" s="686"/>
      <c r="AL17" s="628">
        <v>0.3</v>
      </c>
      <c r="AM17" s="629"/>
      <c r="AN17" s="629"/>
      <c r="AO17" s="687"/>
      <c r="AP17" s="620" t="s">
        <v>262</v>
      </c>
      <c r="AQ17" s="621"/>
      <c r="AR17" s="621"/>
      <c r="AS17" s="621"/>
      <c r="AT17" s="621"/>
      <c r="AU17" s="621"/>
      <c r="AV17" s="621"/>
      <c r="AW17" s="621"/>
      <c r="AX17" s="621"/>
      <c r="AY17" s="621"/>
      <c r="AZ17" s="621"/>
      <c r="BA17" s="621"/>
      <c r="BB17" s="621"/>
      <c r="BC17" s="621"/>
      <c r="BD17" s="621"/>
      <c r="BE17" s="621"/>
      <c r="BF17" s="622"/>
      <c r="BG17" s="623" t="s">
        <v>136</v>
      </c>
      <c r="BH17" s="626"/>
      <c r="BI17" s="626"/>
      <c r="BJ17" s="626"/>
      <c r="BK17" s="626"/>
      <c r="BL17" s="626"/>
      <c r="BM17" s="626"/>
      <c r="BN17" s="627"/>
      <c r="BO17" s="685" t="s">
        <v>230</v>
      </c>
      <c r="BP17" s="685"/>
      <c r="BQ17" s="685"/>
      <c r="BR17" s="685"/>
      <c r="BS17" s="631" t="s">
        <v>230</v>
      </c>
      <c r="BT17" s="626"/>
      <c r="BU17" s="626"/>
      <c r="BV17" s="626"/>
      <c r="BW17" s="626"/>
      <c r="BX17" s="626"/>
      <c r="BY17" s="626"/>
      <c r="BZ17" s="626"/>
      <c r="CA17" s="626"/>
      <c r="CB17" s="666"/>
      <c r="CD17" s="667" t="s">
        <v>263</v>
      </c>
      <c r="CE17" s="664"/>
      <c r="CF17" s="664"/>
      <c r="CG17" s="664"/>
      <c r="CH17" s="664"/>
      <c r="CI17" s="664"/>
      <c r="CJ17" s="664"/>
      <c r="CK17" s="664"/>
      <c r="CL17" s="664"/>
      <c r="CM17" s="664"/>
      <c r="CN17" s="664"/>
      <c r="CO17" s="664"/>
      <c r="CP17" s="664"/>
      <c r="CQ17" s="665"/>
      <c r="CR17" s="623">
        <v>5918651</v>
      </c>
      <c r="CS17" s="626"/>
      <c r="CT17" s="626"/>
      <c r="CU17" s="626"/>
      <c r="CV17" s="626"/>
      <c r="CW17" s="626"/>
      <c r="CX17" s="626"/>
      <c r="CY17" s="627"/>
      <c r="CZ17" s="685">
        <v>7.9</v>
      </c>
      <c r="DA17" s="685"/>
      <c r="DB17" s="685"/>
      <c r="DC17" s="685"/>
      <c r="DD17" s="631" t="s">
        <v>230</v>
      </c>
      <c r="DE17" s="626"/>
      <c r="DF17" s="626"/>
      <c r="DG17" s="626"/>
      <c r="DH17" s="626"/>
      <c r="DI17" s="626"/>
      <c r="DJ17" s="626"/>
      <c r="DK17" s="626"/>
      <c r="DL17" s="626"/>
      <c r="DM17" s="626"/>
      <c r="DN17" s="626"/>
      <c r="DO17" s="626"/>
      <c r="DP17" s="627"/>
      <c r="DQ17" s="631">
        <v>5758683</v>
      </c>
      <c r="DR17" s="626"/>
      <c r="DS17" s="626"/>
      <c r="DT17" s="626"/>
      <c r="DU17" s="626"/>
      <c r="DV17" s="626"/>
      <c r="DW17" s="626"/>
      <c r="DX17" s="626"/>
      <c r="DY17" s="626"/>
      <c r="DZ17" s="626"/>
      <c r="EA17" s="626"/>
      <c r="EB17" s="626"/>
      <c r="EC17" s="666"/>
    </row>
    <row r="18" spans="2:133" ht="11.25" customHeight="1" x14ac:dyDescent="0.15">
      <c r="B18" s="620" t="s">
        <v>264</v>
      </c>
      <c r="C18" s="621"/>
      <c r="D18" s="621"/>
      <c r="E18" s="621"/>
      <c r="F18" s="621"/>
      <c r="G18" s="621"/>
      <c r="H18" s="621"/>
      <c r="I18" s="621"/>
      <c r="J18" s="621"/>
      <c r="K18" s="621"/>
      <c r="L18" s="621"/>
      <c r="M18" s="621"/>
      <c r="N18" s="621"/>
      <c r="O18" s="621"/>
      <c r="P18" s="621"/>
      <c r="Q18" s="622"/>
      <c r="R18" s="623">
        <v>6566849</v>
      </c>
      <c r="S18" s="626"/>
      <c r="T18" s="626"/>
      <c r="U18" s="626"/>
      <c r="V18" s="626"/>
      <c r="W18" s="626"/>
      <c r="X18" s="626"/>
      <c r="Y18" s="627"/>
      <c r="Z18" s="685">
        <v>8.3000000000000007</v>
      </c>
      <c r="AA18" s="685"/>
      <c r="AB18" s="685"/>
      <c r="AC18" s="685"/>
      <c r="AD18" s="686">
        <v>4835191</v>
      </c>
      <c r="AE18" s="686"/>
      <c r="AF18" s="686"/>
      <c r="AG18" s="686"/>
      <c r="AH18" s="686"/>
      <c r="AI18" s="686"/>
      <c r="AJ18" s="686"/>
      <c r="AK18" s="686"/>
      <c r="AL18" s="628">
        <v>13.6</v>
      </c>
      <c r="AM18" s="629"/>
      <c r="AN18" s="629"/>
      <c r="AO18" s="687"/>
      <c r="AP18" s="620" t="s">
        <v>265</v>
      </c>
      <c r="AQ18" s="621"/>
      <c r="AR18" s="621"/>
      <c r="AS18" s="621"/>
      <c r="AT18" s="621"/>
      <c r="AU18" s="621"/>
      <c r="AV18" s="621"/>
      <c r="AW18" s="621"/>
      <c r="AX18" s="621"/>
      <c r="AY18" s="621"/>
      <c r="AZ18" s="621"/>
      <c r="BA18" s="621"/>
      <c r="BB18" s="621"/>
      <c r="BC18" s="621"/>
      <c r="BD18" s="621"/>
      <c r="BE18" s="621"/>
      <c r="BF18" s="622"/>
      <c r="BG18" s="623" t="s">
        <v>230</v>
      </c>
      <c r="BH18" s="626"/>
      <c r="BI18" s="626"/>
      <c r="BJ18" s="626"/>
      <c r="BK18" s="626"/>
      <c r="BL18" s="626"/>
      <c r="BM18" s="626"/>
      <c r="BN18" s="627"/>
      <c r="BO18" s="685" t="s">
        <v>230</v>
      </c>
      <c r="BP18" s="685"/>
      <c r="BQ18" s="685"/>
      <c r="BR18" s="685"/>
      <c r="BS18" s="631" t="s">
        <v>230</v>
      </c>
      <c r="BT18" s="626"/>
      <c r="BU18" s="626"/>
      <c r="BV18" s="626"/>
      <c r="BW18" s="626"/>
      <c r="BX18" s="626"/>
      <c r="BY18" s="626"/>
      <c r="BZ18" s="626"/>
      <c r="CA18" s="626"/>
      <c r="CB18" s="666"/>
      <c r="CD18" s="667" t="s">
        <v>266</v>
      </c>
      <c r="CE18" s="664"/>
      <c r="CF18" s="664"/>
      <c r="CG18" s="664"/>
      <c r="CH18" s="664"/>
      <c r="CI18" s="664"/>
      <c r="CJ18" s="664"/>
      <c r="CK18" s="664"/>
      <c r="CL18" s="664"/>
      <c r="CM18" s="664"/>
      <c r="CN18" s="664"/>
      <c r="CO18" s="664"/>
      <c r="CP18" s="664"/>
      <c r="CQ18" s="665"/>
      <c r="CR18" s="623" t="s">
        <v>230</v>
      </c>
      <c r="CS18" s="626"/>
      <c r="CT18" s="626"/>
      <c r="CU18" s="626"/>
      <c r="CV18" s="626"/>
      <c r="CW18" s="626"/>
      <c r="CX18" s="626"/>
      <c r="CY18" s="627"/>
      <c r="CZ18" s="685" t="s">
        <v>230</v>
      </c>
      <c r="DA18" s="685"/>
      <c r="DB18" s="685"/>
      <c r="DC18" s="685"/>
      <c r="DD18" s="631" t="s">
        <v>230</v>
      </c>
      <c r="DE18" s="626"/>
      <c r="DF18" s="626"/>
      <c r="DG18" s="626"/>
      <c r="DH18" s="626"/>
      <c r="DI18" s="626"/>
      <c r="DJ18" s="626"/>
      <c r="DK18" s="626"/>
      <c r="DL18" s="626"/>
      <c r="DM18" s="626"/>
      <c r="DN18" s="626"/>
      <c r="DO18" s="626"/>
      <c r="DP18" s="627"/>
      <c r="DQ18" s="631" t="s">
        <v>230</v>
      </c>
      <c r="DR18" s="626"/>
      <c r="DS18" s="626"/>
      <c r="DT18" s="626"/>
      <c r="DU18" s="626"/>
      <c r="DV18" s="626"/>
      <c r="DW18" s="626"/>
      <c r="DX18" s="626"/>
      <c r="DY18" s="626"/>
      <c r="DZ18" s="626"/>
      <c r="EA18" s="626"/>
      <c r="EB18" s="626"/>
      <c r="EC18" s="666"/>
    </row>
    <row r="19" spans="2:133" ht="11.25" customHeight="1" x14ac:dyDescent="0.15">
      <c r="B19" s="620" t="s">
        <v>267</v>
      </c>
      <c r="C19" s="621"/>
      <c r="D19" s="621"/>
      <c r="E19" s="621"/>
      <c r="F19" s="621"/>
      <c r="G19" s="621"/>
      <c r="H19" s="621"/>
      <c r="I19" s="621"/>
      <c r="J19" s="621"/>
      <c r="K19" s="621"/>
      <c r="L19" s="621"/>
      <c r="M19" s="621"/>
      <c r="N19" s="621"/>
      <c r="O19" s="621"/>
      <c r="P19" s="621"/>
      <c r="Q19" s="622"/>
      <c r="R19" s="623">
        <v>4835191</v>
      </c>
      <c r="S19" s="626"/>
      <c r="T19" s="626"/>
      <c r="U19" s="626"/>
      <c r="V19" s="626"/>
      <c r="W19" s="626"/>
      <c r="X19" s="626"/>
      <c r="Y19" s="627"/>
      <c r="Z19" s="685">
        <v>6.1</v>
      </c>
      <c r="AA19" s="685"/>
      <c r="AB19" s="685"/>
      <c r="AC19" s="685"/>
      <c r="AD19" s="686">
        <v>4835191</v>
      </c>
      <c r="AE19" s="686"/>
      <c r="AF19" s="686"/>
      <c r="AG19" s="686"/>
      <c r="AH19" s="686"/>
      <c r="AI19" s="686"/>
      <c r="AJ19" s="686"/>
      <c r="AK19" s="686"/>
      <c r="AL19" s="628">
        <v>13.6</v>
      </c>
      <c r="AM19" s="629"/>
      <c r="AN19" s="629"/>
      <c r="AO19" s="687"/>
      <c r="AP19" s="620" t="s">
        <v>268</v>
      </c>
      <c r="AQ19" s="621"/>
      <c r="AR19" s="621"/>
      <c r="AS19" s="621"/>
      <c r="AT19" s="621"/>
      <c r="AU19" s="621"/>
      <c r="AV19" s="621"/>
      <c r="AW19" s="621"/>
      <c r="AX19" s="621"/>
      <c r="AY19" s="621"/>
      <c r="AZ19" s="621"/>
      <c r="BA19" s="621"/>
      <c r="BB19" s="621"/>
      <c r="BC19" s="621"/>
      <c r="BD19" s="621"/>
      <c r="BE19" s="621"/>
      <c r="BF19" s="622"/>
      <c r="BG19" s="623">
        <v>2068562</v>
      </c>
      <c r="BH19" s="626"/>
      <c r="BI19" s="626"/>
      <c r="BJ19" s="626"/>
      <c r="BK19" s="626"/>
      <c r="BL19" s="626"/>
      <c r="BM19" s="626"/>
      <c r="BN19" s="627"/>
      <c r="BO19" s="685">
        <v>7.4</v>
      </c>
      <c r="BP19" s="685"/>
      <c r="BQ19" s="685"/>
      <c r="BR19" s="685"/>
      <c r="BS19" s="631" t="s">
        <v>230</v>
      </c>
      <c r="BT19" s="626"/>
      <c r="BU19" s="626"/>
      <c r="BV19" s="626"/>
      <c r="BW19" s="626"/>
      <c r="BX19" s="626"/>
      <c r="BY19" s="626"/>
      <c r="BZ19" s="626"/>
      <c r="CA19" s="626"/>
      <c r="CB19" s="666"/>
      <c r="CD19" s="667" t="s">
        <v>269</v>
      </c>
      <c r="CE19" s="664"/>
      <c r="CF19" s="664"/>
      <c r="CG19" s="664"/>
      <c r="CH19" s="664"/>
      <c r="CI19" s="664"/>
      <c r="CJ19" s="664"/>
      <c r="CK19" s="664"/>
      <c r="CL19" s="664"/>
      <c r="CM19" s="664"/>
      <c r="CN19" s="664"/>
      <c r="CO19" s="664"/>
      <c r="CP19" s="664"/>
      <c r="CQ19" s="665"/>
      <c r="CR19" s="623" t="s">
        <v>230</v>
      </c>
      <c r="CS19" s="626"/>
      <c r="CT19" s="626"/>
      <c r="CU19" s="626"/>
      <c r="CV19" s="626"/>
      <c r="CW19" s="626"/>
      <c r="CX19" s="626"/>
      <c r="CY19" s="627"/>
      <c r="CZ19" s="685" t="s">
        <v>230</v>
      </c>
      <c r="DA19" s="685"/>
      <c r="DB19" s="685"/>
      <c r="DC19" s="685"/>
      <c r="DD19" s="631" t="s">
        <v>230</v>
      </c>
      <c r="DE19" s="626"/>
      <c r="DF19" s="626"/>
      <c r="DG19" s="626"/>
      <c r="DH19" s="626"/>
      <c r="DI19" s="626"/>
      <c r="DJ19" s="626"/>
      <c r="DK19" s="626"/>
      <c r="DL19" s="626"/>
      <c r="DM19" s="626"/>
      <c r="DN19" s="626"/>
      <c r="DO19" s="626"/>
      <c r="DP19" s="627"/>
      <c r="DQ19" s="631" t="s">
        <v>136</v>
      </c>
      <c r="DR19" s="626"/>
      <c r="DS19" s="626"/>
      <c r="DT19" s="626"/>
      <c r="DU19" s="626"/>
      <c r="DV19" s="626"/>
      <c r="DW19" s="626"/>
      <c r="DX19" s="626"/>
      <c r="DY19" s="626"/>
      <c r="DZ19" s="626"/>
      <c r="EA19" s="626"/>
      <c r="EB19" s="626"/>
      <c r="EC19" s="666"/>
    </row>
    <row r="20" spans="2:133" ht="11.25" customHeight="1" x14ac:dyDescent="0.15">
      <c r="B20" s="620" t="s">
        <v>270</v>
      </c>
      <c r="C20" s="621"/>
      <c r="D20" s="621"/>
      <c r="E20" s="621"/>
      <c r="F20" s="621"/>
      <c r="G20" s="621"/>
      <c r="H20" s="621"/>
      <c r="I20" s="621"/>
      <c r="J20" s="621"/>
      <c r="K20" s="621"/>
      <c r="L20" s="621"/>
      <c r="M20" s="621"/>
      <c r="N20" s="621"/>
      <c r="O20" s="621"/>
      <c r="P20" s="621"/>
      <c r="Q20" s="622"/>
      <c r="R20" s="623">
        <v>563619</v>
      </c>
      <c r="S20" s="626"/>
      <c r="T20" s="626"/>
      <c r="U20" s="626"/>
      <c r="V20" s="626"/>
      <c r="W20" s="626"/>
      <c r="X20" s="626"/>
      <c r="Y20" s="627"/>
      <c r="Z20" s="685">
        <v>0.7</v>
      </c>
      <c r="AA20" s="685"/>
      <c r="AB20" s="685"/>
      <c r="AC20" s="685"/>
      <c r="AD20" s="686" t="s">
        <v>230</v>
      </c>
      <c r="AE20" s="686"/>
      <c r="AF20" s="686"/>
      <c r="AG20" s="686"/>
      <c r="AH20" s="686"/>
      <c r="AI20" s="686"/>
      <c r="AJ20" s="686"/>
      <c r="AK20" s="686"/>
      <c r="AL20" s="628" t="s">
        <v>230</v>
      </c>
      <c r="AM20" s="629"/>
      <c r="AN20" s="629"/>
      <c r="AO20" s="687"/>
      <c r="AP20" s="620" t="s">
        <v>271</v>
      </c>
      <c r="AQ20" s="621"/>
      <c r="AR20" s="621"/>
      <c r="AS20" s="621"/>
      <c r="AT20" s="621"/>
      <c r="AU20" s="621"/>
      <c r="AV20" s="621"/>
      <c r="AW20" s="621"/>
      <c r="AX20" s="621"/>
      <c r="AY20" s="621"/>
      <c r="AZ20" s="621"/>
      <c r="BA20" s="621"/>
      <c r="BB20" s="621"/>
      <c r="BC20" s="621"/>
      <c r="BD20" s="621"/>
      <c r="BE20" s="621"/>
      <c r="BF20" s="622"/>
      <c r="BG20" s="623">
        <v>2068562</v>
      </c>
      <c r="BH20" s="626"/>
      <c r="BI20" s="626"/>
      <c r="BJ20" s="626"/>
      <c r="BK20" s="626"/>
      <c r="BL20" s="626"/>
      <c r="BM20" s="626"/>
      <c r="BN20" s="627"/>
      <c r="BO20" s="685">
        <v>7.4</v>
      </c>
      <c r="BP20" s="685"/>
      <c r="BQ20" s="685"/>
      <c r="BR20" s="685"/>
      <c r="BS20" s="631" t="s">
        <v>136</v>
      </c>
      <c r="BT20" s="626"/>
      <c r="BU20" s="626"/>
      <c r="BV20" s="626"/>
      <c r="BW20" s="626"/>
      <c r="BX20" s="626"/>
      <c r="BY20" s="626"/>
      <c r="BZ20" s="626"/>
      <c r="CA20" s="626"/>
      <c r="CB20" s="666"/>
      <c r="CD20" s="667" t="s">
        <v>272</v>
      </c>
      <c r="CE20" s="664"/>
      <c r="CF20" s="664"/>
      <c r="CG20" s="664"/>
      <c r="CH20" s="664"/>
      <c r="CI20" s="664"/>
      <c r="CJ20" s="664"/>
      <c r="CK20" s="664"/>
      <c r="CL20" s="664"/>
      <c r="CM20" s="664"/>
      <c r="CN20" s="664"/>
      <c r="CO20" s="664"/>
      <c r="CP20" s="664"/>
      <c r="CQ20" s="665"/>
      <c r="CR20" s="623">
        <v>74998425</v>
      </c>
      <c r="CS20" s="626"/>
      <c r="CT20" s="626"/>
      <c r="CU20" s="626"/>
      <c r="CV20" s="626"/>
      <c r="CW20" s="626"/>
      <c r="CX20" s="626"/>
      <c r="CY20" s="627"/>
      <c r="CZ20" s="685">
        <v>100</v>
      </c>
      <c r="DA20" s="685"/>
      <c r="DB20" s="685"/>
      <c r="DC20" s="685"/>
      <c r="DD20" s="631">
        <v>17170367</v>
      </c>
      <c r="DE20" s="626"/>
      <c r="DF20" s="626"/>
      <c r="DG20" s="626"/>
      <c r="DH20" s="626"/>
      <c r="DI20" s="626"/>
      <c r="DJ20" s="626"/>
      <c r="DK20" s="626"/>
      <c r="DL20" s="626"/>
      <c r="DM20" s="626"/>
      <c r="DN20" s="626"/>
      <c r="DO20" s="626"/>
      <c r="DP20" s="627"/>
      <c r="DQ20" s="631">
        <v>46491689</v>
      </c>
      <c r="DR20" s="626"/>
      <c r="DS20" s="626"/>
      <c r="DT20" s="626"/>
      <c r="DU20" s="626"/>
      <c r="DV20" s="626"/>
      <c r="DW20" s="626"/>
      <c r="DX20" s="626"/>
      <c r="DY20" s="626"/>
      <c r="DZ20" s="626"/>
      <c r="EA20" s="626"/>
      <c r="EB20" s="626"/>
      <c r="EC20" s="666"/>
    </row>
    <row r="21" spans="2:133" ht="11.25" customHeight="1" x14ac:dyDescent="0.15">
      <c r="B21" s="620" t="s">
        <v>273</v>
      </c>
      <c r="C21" s="621"/>
      <c r="D21" s="621"/>
      <c r="E21" s="621"/>
      <c r="F21" s="621"/>
      <c r="G21" s="621"/>
      <c r="H21" s="621"/>
      <c r="I21" s="621"/>
      <c r="J21" s="621"/>
      <c r="K21" s="621"/>
      <c r="L21" s="621"/>
      <c r="M21" s="621"/>
      <c r="N21" s="621"/>
      <c r="O21" s="621"/>
      <c r="P21" s="621"/>
      <c r="Q21" s="622"/>
      <c r="R21" s="623">
        <v>1168039</v>
      </c>
      <c r="S21" s="626"/>
      <c r="T21" s="626"/>
      <c r="U21" s="626"/>
      <c r="V21" s="626"/>
      <c r="W21" s="626"/>
      <c r="X21" s="626"/>
      <c r="Y21" s="627"/>
      <c r="Z21" s="685">
        <v>1.5</v>
      </c>
      <c r="AA21" s="685"/>
      <c r="AB21" s="685"/>
      <c r="AC21" s="685"/>
      <c r="AD21" s="686" t="s">
        <v>230</v>
      </c>
      <c r="AE21" s="686"/>
      <c r="AF21" s="686"/>
      <c r="AG21" s="686"/>
      <c r="AH21" s="686"/>
      <c r="AI21" s="686"/>
      <c r="AJ21" s="686"/>
      <c r="AK21" s="686"/>
      <c r="AL21" s="628" t="s">
        <v>230</v>
      </c>
      <c r="AM21" s="629"/>
      <c r="AN21" s="629"/>
      <c r="AO21" s="687"/>
      <c r="AP21" s="731" t="s">
        <v>274</v>
      </c>
      <c r="AQ21" s="738"/>
      <c r="AR21" s="738"/>
      <c r="AS21" s="738"/>
      <c r="AT21" s="738"/>
      <c r="AU21" s="738"/>
      <c r="AV21" s="738"/>
      <c r="AW21" s="738"/>
      <c r="AX21" s="738"/>
      <c r="AY21" s="738"/>
      <c r="AZ21" s="738"/>
      <c r="BA21" s="738"/>
      <c r="BB21" s="738"/>
      <c r="BC21" s="738"/>
      <c r="BD21" s="738"/>
      <c r="BE21" s="738"/>
      <c r="BF21" s="733"/>
      <c r="BG21" s="623">
        <v>34981</v>
      </c>
      <c r="BH21" s="626"/>
      <c r="BI21" s="626"/>
      <c r="BJ21" s="626"/>
      <c r="BK21" s="626"/>
      <c r="BL21" s="626"/>
      <c r="BM21" s="626"/>
      <c r="BN21" s="627"/>
      <c r="BO21" s="685">
        <v>0.1</v>
      </c>
      <c r="BP21" s="685"/>
      <c r="BQ21" s="685"/>
      <c r="BR21" s="685"/>
      <c r="BS21" s="631" t="s">
        <v>136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275</v>
      </c>
      <c r="C22" s="621"/>
      <c r="D22" s="621"/>
      <c r="E22" s="621"/>
      <c r="F22" s="621"/>
      <c r="G22" s="621"/>
      <c r="H22" s="621"/>
      <c r="I22" s="621"/>
      <c r="J22" s="621"/>
      <c r="K22" s="621"/>
      <c r="L22" s="621"/>
      <c r="M22" s="621"/>
      <c r="N22" s="621"/>
      <c r="O22" s="621"/>
      <c r="P22" s="621"/>
      <c r="Q22" s="622"/>
      <c r="R22" s="623">
        <v>38909102</v>
      </c>
      <c r="S22" s="626"/>
      <c r="T22" s="626"/>
      <c r="U22" s="626"/>
      <c r="V22" s="626"/>
      <c r="W22" s="626"/>
      <c r="X22" s="626"/>
      <c r="Y22" s="627"/>
      <c r="Z22" s="685">
        <v>49.3</v>
      </c>
      <c r="AA22" s="685"/>
      <c r="AB22" s="685"/>
      <c r="AC22" s="685"/>
      <c r="AD22" s="686">
        <v>35143862</v>
      </c>
      <c r="AE22" s="686"/>
      <c r="AF22" s="686"/>
      <c r="AG22" s="686"/>
      <c r="AH22" s="686"/>
      <c r="AI22" s="686"/>
      <c r="AJ22" s="686"/>
      <c r="AK22" s="686"/>
      <c r="AL22" s="628">
        <v>98.7</v>
      </c>
      <c r="AM22" s="629"/>
      <c r="AN22" s="629"/>
      <c r="AO22" s="687"/>
      <c r="AP22" s="731" t="s">
        <v>276</v>
      </c>
      <c r="AQ22" s="738"/>
      <c r="AR22" s="738"/>
      <c r="AS22" s="738"/>
      <c r="AT22" s="738"/>
      <c r="AU22" s="738"/>
      <c r="AV22" s="738"/>
      <c r="AW22" s="738"/>
      <c r="AX22" s="738"/>
      <c r="AY22" s="738"/>
      <c r="AZ22" s="738"/>
      <c r="BA22" s="738"/>
      <c r="BB22" s="738"/>
      <c r="BC22" s="738"/>
      <c r="BD22" s="738"/>
      <c r="BE22" s="738"/>
      <c r="BF22" s="733"/>
      <c r="BG22" s="623" t="s">
        <v>230</v>
      </c>
      <c r="BH22" s="626"/>
      <c r="BI22" s="626"/>
      <c r="BJ22" s="626"/>
      <c r="BK22" s="626"/>
      <c r="BL22" s="626"/>
      <c r="BM22" s="626"/>
      <c r="BN22" s="627"/>
      <c r="BO22" s="685" t="s">
        <v>230</v>
      </c>
      <c r="BP22" s="685"/>
      <c r="BQ22" s="685"/>
      <c r="BR22" s="685"/>
      <c r="BS22" s="631" t="s">
        <v>230</v>
      </c>
      <c r="BT22" s="626"/>
      <c r="BU22" s="626"/>
      <c r="BV22" s="626"/>
      <c r="BW22" s="626"/>
      <c r="BX22" s="626"/>
      <c r="BY22" s="626"/>
      <c r="BZ22" s="626"/>
      <c r="CA22" s="626"/>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278</v>
      </c>
      <c r="C23" s="621"/>
      <c r="D23" s="621"/>
      <c r="E23" s="621"/>
      <c r="F23" s="621"/>
      <c r="G23" s="621"/>
      <c r="H23" s="621"/>
      <c r="I23" s="621"/>
      <c r="J23" s="621"/>
      <c r="K23" s="621"/>
      <c r="L23" s="621"/>
      <c r="M23" s="621"/>
      <c r="N23" s="621"/>
      <c r="O23" s="621"/>
      <c r="P23" s="621"/>
      <c r="Q23" s="622"/>
      <c r="R23" s="623">
        <v>27035</v>
      </c>
      <c r="S23" s="626"/>
      <c r="T23" s="626"/>
      <c r="U23" s="626"/>
      <c r="V23" s="626"/>
      <c r="W23" s="626"/>
      <c r="X23" s="626"/>
      <c r="Y23" s="627"/>
      <c r="Z23" s="685">
        <v>0</v>
      </c>
      <c r="AA23" s="685"/>
      <c r="AB23" s="685"/>
      <c r="AC23" s="685"/>
      <c r="AD23" s="686">
        <v>27035</v>
      </c>
      <c r="AE23" s="686"/>
      <c r="AF23" s="686"/>
      <c r="AG23" s="686"/>
      <c r="AH23" s="686"/>
      <c r="AI23" s="686"/>
      <c r="AJ23" s="686"/>
      <c r="AK23" s="686"/>
      <c r="AL23" s="628">
        <v>0.1</v>
      </c>
      <c r="AM23" s="629"/>
      <c r="AN23" s="629"/>
      <c r="AO23" s="687"/>
      <c r="AP23" s="731" t="s">
        <v>279</v>
      </c>
      <c r="AQ23" s="738"/>
      <c r="AR23" s="738"/>
      <c r="AS23" s="738"/>
      <c r="AT23" s="738"/>
      <c r="AU23" s="738"/>
      <c r="AV23" s="738"/>
      <c r="AW23" s="738"/>
      <c r="AX23" s="738"/>
      <c r="AY23" s="738"/>
      <c r="AZ23" s="738"/>
      <c r="BA23" s="738"/>
      <c r="BB23" s="738"/>
      <c r="BC23" s="738"/>
      <c r="BD23" s="738"/>
      <c r="BE23" s="738"/>
      <c r="BF23" s="733"/>
      <c r="BG23" s="623">
        <v>2033581</v>
      </c>
      <c r="BH23" s="626"/>
      <c r="BI23" s="626"/>
      <c r="BJ23" s="626"/>
      <c r="BK23" s="626"/>
      <c r="BL23" s="626"/>
      <c r="BM23" s="626"/>
      <c r="BN23" s="627"/>
      <c r="BO23" s="685">
        <v>7.3</v>
      </c>
      <c r="BP23" s="685"/>
      <c r="BQ23" s="685"/>
      <c r="BR23" s="685"/>
      <c r="BS23" s="631" t="s">
        <v>136</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x14ac:dyDescent="0.15">
      <c r="B24" s="620" t="s">
        <v>285</v>
      </c>
      <c r="C24" s="621"/>
      <c r="D24" s="621"/>
      <c r="E24" s="621"/>
      <c r="F24" s="621"/>
      <c r="G24" s="621"/>
      <c r="H24" s="621"/>
      <c r="I24" s="621"/>
      <c r="J24" s="621"/>
      <c r="K24" s="621"/>
      <c r="L24" s="621"/>
      <c r="M24" s="621"/>
      <c r="N24" s="621"/>
      <c r="O24" s="621"/>
      <c r="P24" s="621"/>
      <c r="Q24" s="622"/>
      <c r="R24" s="623">
        <v>753244</v>
      </c>
      <c r="S24" s="626"/>
      <c r="T24" s="626"/>
      <c r="U24" s="626"/>
      <c r="V24" s="626"/>
      <c r="W24" s="626"/>
      <c r="X24" s="626"/>
      <c r="Y24" s="627"/>
      <c r="Z24" s="685">
        <v>1</v>
      </c>
      <c r="AA24" s="685"/>
      <c r="AB24" s="685"/>
      <c r="AC24" s="685"/>
      <c r="AD24" s="686" t="s">
        <v>230</v>
      </c>
      <c r="AE24" s="686"/>
      <c r="AF24" s="686"/>
      <c r="AG24" s="686"/>
      <c r="AH24" s="686"/>
      <c r="AI24" s="686"/>
      <c r="AJ24" s="686"/>
      <c r="AK24" s="686"/>
      <c r="AL24" s="628" t="s">
        <v>230</v>
      </c>
      <c r="AM24" s="629"/>
      <c r="AN24" s="629"/>
      <c r="AO24" s="687"/>
      <c r="AP24" s="731" t="s">
        <v>286</v>
      </c>
      <c r="AQ24" s="738"/>
      <c r="AR24" s="738"/>
      <c r="AS24" s="738"/>
      <c r="AT24" s="738"/>
      <c r="AU24" s="738"/>
      <c r="AV24" s="738"/>
      <c r="AW24" s="738"/>
      <c r="AX24" s="738"/>
      <c r="AY24" s="738"/>
      <c r="AZ24" s="738"/>
      <c r="BA24" s="738"/>
      <c r="BB24" s="738"/>
      <c r="BC24" s="738"/>
      <c r="BD24" s="738"/>
      <c r="BE24" s="738"/>
      <c r="BF24" s="733"/>
      <c r="BG24" s="623" t="s">
        <v>230</v>
      </c>
      <c r="BH24" s="626"/>
      <c r="BI24" s="626"/>
      <c r="BJ24" s="626"/>
      <c r="BK24" s="626"/>
      <c r="BL24" s="626"/>
      <c r="BM24" s="626"/>
      <c r="BN24" s="627"/>
      <c r="BO24" s="685" t="s">
        <v>230</v>
      </c>
      <c r="BP24" s="685"/>
      <c r="BQ24" s="685"/>
      <c r="BR24" s="685"/>
      <c r="BS24" s="631" t="s">
        <v>230</v>
      </c>
      <c r="BT24" s="626"/>
      <c r="BU24" s="626"/>
      <c r="BV24" s="626"/>
      <c r="BW24" s="626"/>
      <c r="BX24" s="626"/>
      <c r="BY24" s="626"/>
      <c r="BZ24" s="626"/>
      <c r="CA24" s="626"/>
      <c r="CB24" s="666"/>
      <c r="CD24" s="694" t="s">
        <v>287</v>
      </c>
      <c r="CE24" s="695"/>
      <c r="CF24" s="695"/>
      <c r="CG24" s="695"/>
      <c r="CH24" s="695"/>
      <c r="CI24" s="695"/>
      <c r="CJ24" s="695"/>
      <c r="CK24" s="695"/>
      <c r="CL24" s="695"/>
      <c r="CM24" s="695"/>
      <c r="CN24" s="695"/>
      <c r="CO24" s="695"/>
      <c r="CP24" s="695"/>
      <c r="CQ24" s="696"/>
      <c r="CR24" s="688">
        <v>33213592</v>
      </c>
      <c r="CS24" s="689"/>
      <c r="CT24" s="689"/>
      <c r="CU24" s="689"/>
      <c r="CV24" s="689"/>
      <c r="CW24" s="689"/>
      <c r="CX24" s="689"/>
      <c r="CY24" s="735"/>
      <c r="CZ24" s="736">
        <v>44.3</v>
      </c>
      <c r="DA24" s="705"/>
      <c r="DB24" s="705"/>
      <c r="DC24" s="739"/>
      <c r="DD24" s="734">
        <v>22348237</v>
      </c>
      <c r="DE24" s="689"/>
      <c r="DF24" s="689"/>
      <c r="DG24" s="689"/>
      <c r="DH24" s="689"/>
      <c r="DI24" s="689"/>
      <c r="DJ24" s="689"/>
      <c r="DK24" s="735"/>
      <c r="DL24" s="734">
        <v>21923738</v>
      </c>
      <c r="DM24" s="689"/>
      <c r="DN24" s="689"/>
      <c r="DO24" s="689"/>
      <c r="DP24" s="689"/>
      <c r="DQ24" s="689"/>
      <c r="DR24" s="689"/>
      <c r="DS24" s="689"/>
      <c r="DT24" s="689"/>
      <c r="DU24" s="689"/>
      <c r="DV24" s="735"/>
      <c r="DW24" s="736">
        <v>57.6</v>
      </c>
      <c r="DX24" s="705"/>
      <c r="DY24" s="705"/>
      <c r="DZ24" s="705"/>
      <c r="EA24" s="705"/>
      <c r="EB24" s="705"/>
      <c r="EC24" s="737"/>
    </row>
    <row r="25" spans="2:133" ht="11.25" customHeight="1" x14ac:dyDescent="0.15">
      <c r="B25" s="620" t="s">
        <v>288</v>
      </c>
      <c r="C25" s="621"/>
      <c r="D25" s="621"/>
      <c r="E25" s="621"/>
      <c r="F25" s="621"/>
      <c r="G25" s="621"/>
      <c r="H25" s="621"/>
      <c r="I25" s="621"/>
      <c r="J25" s="621"/>
      <c r="K25" s="621"/>
      <c r="L25" s="621"/>
      <c r="M25" s="621"/>
      <c r="N25" s="621"/>
      <c r="O25" s="621"/>
      <c r="P25" s="621"/>
      <c r="Q25" s="622"/>
      <c r="R25" s="623">
        <v>1724061</v>
      </c>
      <c r="S25" s="626"/>
      <c r="T25" s="626"/>
      <c r="U25" s="626"/>
      <c r="V25" s="626"/>
      <c r="W25" s="626"/>
      <c r="X25" s="626"/>
      <c r="Y25" s="627"/>
      <c r="Z25" s="685">
        <v>2.2000000000000002</v>
      </c>
      <c r="AA25" s="685"/>
      <c r="AB25" s="685"/>
      <c r="AC25" s="685"/>
      <c r="AD25" s="686">
        <v>201844</v>
      </c>
      <c r="AE25" s="686"/>
      <c r="AF25" s="686"/>
      <c r="AG25" s="686"/>
      <c r="AH25" s="686"/>
      <c r="AI25" s="686"/>
      <c r="AJ25" s="686"/>
      <c r="AK25" s="686"/>
      <c r="AL25" s="628">
        <v>0.6</v>
      </c>
      <c r="AM25" s="629"/>
      <c r="AN25" s="629"/>
      <c r="AO25" s="687"/>
      <c r="AP25" s="731" t="s">
        <v>289</v>
      </c>
      <c r="AQ25" s="738"/>
      <c r="AR25" s="738"/>
      <c r="AS25" s="738"/>
      <c r="AT25" s="738"/>
      <c r="AU25" s="738"/>
      <c r="AV25" s="738"/>
      <c r="AW25" s="738"/>
      <c r="AX25" s="738"/>
      <c r="AY25" s="738"/>
      <c r="AZ25" s="738"/>
      <c r="BA25" s="738"/>
      <c r="BB25" s="738"/>
      <c r="BC25" s="738"/>
      <c r="BD25" s="738"/>
      <c r="BE25" s="738"/>
      <c r="BF25" s="733"/>
      <c r="BG25" s="623" t="s">
        <v>230</v>
      </c>
      <c r="BH25" s="626"/>
      <c r="BI25" s="626"/>
      <c r="BJ25" s="626"/>
      <c r="BK25" s="626"/>
      <c r="BL25" s="626"/>
      <c r="BM25" s="626"/>
      <c r="BN25" s="627"/>
      <c r="BO25" s="685" t="s">
        <v>230</v>
      </c>
      <c r="BP25" s="685"/>
      <c r="BQ25" s="685"/>
      <c r="BR25" s="685"/>
      <c r="BS25" s="631" t="s">
        <v>230</v>
      </c>
      <c r="BT25" s="626"/>
      <c r="BU25" s="626"/>
      <c r="BV25" s="626"/>
      <c r="BW25" s="626"/>
      <c r="BX25" s="626"/>
      <c r="BY25" s="626"/>
      <c r="BZ25" s="626"/>
      <c r="CA25" s="626"/>
      <c r="CB25" s="666"/>
      <c r="CD25" s="667" t="s">
        <v>290</v>
      </c>
      <c r="CE25" s="664"/>
      <c r="CF25" s="664"/>
      <c r="CG25" s="664"/>
      <c r="CH25" s="664"/>
      <c r="CI25" s="664"/>
      <c r="CJ25" s="664"/>
      <c r="CK25" s="664"/>
      <c r="CL25" s="664"/>
      <c r="CM25" s="664"/>
      <c r="CN25" s="664"/>
      <c r="CO25" s="664"/>
      <c r="CP25" s="664"/>
      <c r="CQ25" s="665"/>
      <c r="CR25" s="623">
        <v>12567086</v>
      </c>
      <c r="CS25" s="624"/>
      <c r="CT25" s="624"/>
      <c r="CU25" s="624"/>
      <c r="CV25" s="624"/>
      <c r="CW25" s="624"/>
      <c r="CX25" s="624"/>
      <c r="CY25" s="625"/>
      <c r="CZ25" s="628">
        <v>16.8</v>
      </c>
      <c r="DA25" s="657"/>
      <c r="DB25" s="657"/>
      <c r="DC25" s="658"/>
      <c r="DD25" s="631">
        <v>12033086</v>
      </c>
      <c r="DE25" s="624"/>
      <c r="DF25" s="624"/>
      <c r="DG25" s="624"/>
      <c r="DH25" s="624"/>
      <c r="DI25" s="624"/>
      <c r="DJ25" s="624"/>
      <c r="DK25" s="625"/>
      <c r="DL25" s="631">
        <v>11658144</v>
      </c>
      <c r="DM25" s="624"/>
      <c r="DN25" s="624"/>
      <c r="DO25" s="624"/>
      <c r="DP25" s="624"/>
      <c r="DQ25" s="624"/>
      <c r="DR25" s="624"/>
      <c r="DS25" s="624"/>
      <c r="DT25" s="624"/>
      <c r="DU25" s="624"/>
      <c r="DV25" s="625"/>
      <c r="DW25" s="628">
        <v>30.6</v>
      </c>
      <c r="DX25" s="657"/>
      <c r="DY25" s="657"/>
      <c r="DZ25" s="657"/>
      <c r="EA25" s="657"/>
      <c r="EB25" s="657"/>
      <c r="EC25" s="659"/>
    </row>
    <row r="26" spans="2:133" ht="11.25" customHeight="1" x14ac:dyDescent="0.15">
      <c r="B26" s="620" t="s">
        <v>291</v>
      </c>
      <c r="C26" s="621"/>
      <c r="D26" s="621"/>
      <c r="E26" s="621"/>
      <c r="F26" s="621"/>
      <c r="G26" s="621"/>
      <c r="H26" s="621"/>
      <c r="I26" s="621"/>
      <c r="J26" s="621"/>
      <c r="K26" s="621"/>
      <c r="L26" s="621"/>
      <c r="M26" s="621"/>
      <c r="N26" s="621"/>
      <c r="O26" s="621"/>
      <c r="P26" s="621"/>
      <c r="Q26" s="622"/>
      <c r="R26" s="623">
        <v>538854</v>
      </c>
      <c r="S26" s="626"/>
      <c r="T26" s="626"/>
      <c r="U26" s="626"/>
      <c r="V26" s="626"/>
      <c r="W26" s="626"/>
      <c r="X26" s="626"/>
      <c r="Y26" s="627"/>
      <c r="Z26" s="685">
        <v>0.7</v>
      </c>
      <c r="AA26" s="685"/>
      <c r="AB26" s="685"/>
      <c r="AC26" s="685"/>
      <c r="AD26" s="686">
        <v>172</v>
      </c>
      <c r="AE26" s="686"/>
      <c r="AF26" s="686"/>
      <c r="AG26" s="686"/>
      <c r="AH26" s="686"/>
      <c r="AI26" s="686"/>
      <c r="AJ26" s="686"/>
      <c r="AK26" s="686"/>
      <c r="AL26" s="628">
        <v>0</v>
      </c>
      <c r="AM26" s="629"/>
      <c r="AN26" s="629"/>
      <c r="AO26" s="687"/>
      <c r="AP26" s="731" t="s">
        <v>292</v>
      </c>
      <c r="AQ26" s="732"/>
      <c r="AR26" s="732"/>
      <c r="AS26" s="732"/>
      <c r="AT26" s="732"/>
      <c r="AU26" s="732"/>
      <c r="AV26" s="732"/>
      <c r="AW26" s="732"/>
      <c r="AX26" s="732"/>
      <c r="AY26" s="732"/>
      <c r="AZ26" s="732"/>
      <c r="BA26" s="732"/>
      <c r="BB26" s="732"/>
      <c r="BC26" s="732"/>
      <c r="BD26" s="732"/>
      <c r="BE26" s="732"/>
      <c r="BF26" s="733"/>
      <c r="BG26" s="623" t="s">
        <v>230</v>
      </c>
      <c r="BH26" s="626"/>
      <c r="BI26" s="626"/>
      <c r="BJ26" s="626"/>
      <c r="BK26" s="626"/>
      <c r="BL26" s="626"/>
      <c r="BM26" s="626"/>
      <c r="BN26" s="627"/>
      <c r="BO26" s="685" t="s">
        <v>230</v>
      </c>
      <c r="BP26" s="685"/>
      <c r="BQ26" s="685"/>
      <c r="BR26" s="685"/>
      <c r="BS26" s="631" t="s">
        <v>230</v>
      </c>
      <c r="BT26" s="626"/>
      <c r="BU26" s="626"/>
      <c r="BV26" s="626"/>
      <c r="BW26" s="626"/>
      <c r="BX26" s="626"/>
      <c r="BY26" s="626"/>
      <c r="BZ26" s="626"/>
      <c r="CA26" s="626"/>
      <c r="CB26" s="666"/>
      <c r="CD26" s="667" t="s">
        <v>293</v>
      </c>
      <c r="CE26" s="664"/>
      <c r="CF26" s="664"/>
      <c r="CG26" s="664"/>
      <c r="CH26" s="664"/>
      <c r="CI26" s="664"/>
      <c r="CJ26" s="664"/>
      <c r="CK26" s="664"/>
      <c r="CL26" s="664"/>
      <c r="CM26" s="664"/>
      <c r="CN26" s="664"/>
      <c r="CO26" s="664"/>
      <c r="CP26" s="664"/>
      <c r="CQ26" s="665"/>
      <c r="CR26" s="623">
        <v>8283138</v>
      </c>
      <c r="CS26" s="626"/>
      <c r="CT26" s="626"/>
      <c r="CU26" s="626"/>
      <c r="CV26" s="626"/>
      <c r="CW26" s="626"/>
      <c r="CX26" s="626"/>
      <c r="CY26" s="627"/>
      <c r="CZ26" s="628">
        <v>11</v>
      </c>
      <c r="DA26" s="657"/>
      <c r="DB26" s="657"/>
      <c r="DC26" s="658"/>
      <c r="DD26" s="631">
        <v>7899096</v>
      </c>
      <c r="DE26" s="626"/>
      <c r="DF26" s="626"/>
      <c r="DG26" s="626"/>
      <c r="DH26" s="626"/>
      <c r="DI26" s="626"/>
      <c r="DJ26" s="626"/>
      <c r="DK26" s="627"/>
      <c r="DL26" s="631" t="s">
        <v>230</v>
      </c>
      <c r="DM26" s="626"/>
      <c r="DN26" s="626"/>
      <c r="DO26" s="626"/>
      <c r="DP26" s="626"/>
      <c r="DQ26" s="626"/>
      <c r="DR26" s="626"/>
      <c r="DS26" s="626"/>
      <c r="DT26" s="626"/>
      <c r="DU26" s="626"/>
      <c r="DV26" s="627"/>
      <c r="DW26" s="628" t="s">
        <v>230</v>
      </c>
      <c r="DX26" s="657"/>
      <c r="DY26" s="657"/>
      <c r="DZ26" s="657"/>
      <c r="EA26" s="657"/>
      <c r="EB26" s="657"/>
      <c r="EC26" s="659"/>
    </row>
    <row r="27" spans="2:133" ht="11.25" customHeight="1" x14ac:dyDescent="0.15">
      <c r="B27" s="620" t="s">
        <v>294</v>
      </c>
      <c r="C27" s="621"/>
      <c r="D27" s="621"/>
      <c r="E27" s="621"/>
      <c r="F27" s="621"/>
      <c r="G27" s="621"/>
      <c r="H27" s="621"/>
      <c r="I27" s="621"/>
      <c r="J27" s="621"/>
      <c r="K27" s="621"/>
      <c r="L27" s="621"/>
      <c r="M27" s="621"/>
      <c r="N27" s="621"/>
      <c r="O27" s="621"/>
      <c r="P27" s="621"/>
      <c r="Q27" s="622"/>
      <c r="R27" s="623">
        <v>11399026</v>
      </c>
      <c r="S27" s="626"/>
      <c r="T27" s="626"/>
      <c r="U27" s="626"/>
      <c r="V27" s="626"/>
      <c r="W27" s="626"/>
      <c r="X27" s="626"/>
      <c r="Y27" s="627"/>
      <c r="Z27" s="685">
        <v>14.4</v>
      </c>
      <c r="AA27" s="685"/>
      <c r="AB27" s="685"/>
      <c r="AC27" s="685"/>
      <c r="AD27" s="686" t="s">
        <v>230</v>
      </c>
      <c r="AE27" s="686"/>
      <c r="AF27" s="686"/>
      <c r="AG27" s="686"/>
      <c r="AH27" s="686"/>
      <c r="AI27" s="686"/>
      <c r="AJ27" s="686"/>
      <c r="AK27" s="686"/>
      <c r="AL27" s="628" t="s">
        <v>230</v>
      </c>
      <c r="AM27" s="629"/>
      <c r="AN27" s="629"/>
      <c r="AO27" s="687"/>
      <c r="AP27" s="620" t="s">
        <v>295</v>
      </c>
      <c r="AQ27" s="621"/>
      <c r="AR27" s="621"/>
      <c r="AS27" s="621"/>
      <c r="AT27" s="621"/>
      <c r="AU27" s="621"/>
      <c r="AV27" s="621"/>
      <c r="AW27" s="621"/>
      <c r="AX27" s="621"/>
      <c r="AY27" s="621"/>
      <c r="AZ27" s="621"/>
      <c r="BA27" s="621"/>
      <c r="BB27" s="621"/>
      <c r="BC27" s="621"/>
      <c r="BD27" s="621"/>
      <c r="BE27" s="621"/>
      <c r="BF27" s="622"/>
      <c r="BG27" s="623">
        <v>27822289</v>
      </c>
      <c r="BH27" s="626"/>
      <c r="BI27" s="626"/>
      <c r="BJ27" s="626"/>
      <c r="BK27" s="626"/>
      <c r="BL27" s="626"/>
      <c r="BM27" s="626"/>
      <c r="BN27" s="627"/>
      <c r="BO27" s="685">
        <v>100</v>
      </c>
      <c r="BP27" s="685"/>
      <c r="BQ27" s="685"/>
      <c r="BR27" s="685"/>
      <c r="BS27" s="631">
        <v>426915</v>
      </c>
      <c r="BT27" s="626"/>
      <c r="BU27" s="626"/>
      <c r="BV27" s="626"/>
      <c r="BW27" s="626"/>
      <c r="BX27" s="626"/>
      <c r="BY27" s="626"/>
      <c r="BZ27" s="626"/>
      <c r="CA27" s="626"/>
      <c r="CB27" s="666"/>
      <c r="CD27" s="667" t="s">
        <v>296</v>
      </c>
      <c r="CE27" s="664"/>
      <c r="CF27" s="664"/>
      <c r="CG27" s="664"/>
      <c r="CH27" s="664"/>
      <c r="CI27" s="664"/>
      <c r="CJ27" s="664"/>
      <c r="CK27" s="664"/>
      <c r="CL27" s="664"/>
      <c r="CM27" s="664"/>
      <c r="CN27" s="664"/>
      <c r="CO27" s="664"/>
      <c r="CP27" s="664"/>
      <c r="CQ27" s="665"/>
      <c r="CR27" s="623">
        <v>14727855</v>
      </c>
      <c r="CS27" s="624"/>
      <c r="CT27" s="624"/>
      <c r="CU27" s="624"/>
      <c r="CV27" s="624"/>
      <c r="CW27" s="624"/>
      <c r="CX27" s="624"/>
      <c r="CY27" s="625"/>
      <c r="CZ27" s="628">
        <v>19.600000000000001</v>
      </c>
      <c r="DA27" s="657"/>
      <c r="DB27" s="657"/>
      <c r="DC27" s="658"/>
      <c r="DD27" s="631">
        <v>4556468</v>
      </c>
      <c r="DE27" s="624"/>
      <c r="DF27" s="624"/>
      <c r="DG27" s="624"/>
      <c r="DH27" s="624"/>
      <c r="DI27" s="624"/>
      <c r="DJ27" s="624"/>
      <c r="DK27" s="625"/>
      <c r="DL27" s="631">
        <v>4506911</v>
      </c>
      <c r="DM27" s="624"/>
      <c r="DN27" s="624"/>
      <c r="DO27" s="624"/>
      <c r="DP27" s="624"/>
      <c r="DQ27" s="624"/>
      <c r="DR27" s="624"/>
      <c r="DS27" s="624"/>
      <c r="DT27" s="624"/>
      <c r="DU27" s="624"/>
      <c r="DV27" s="625"/>
      <c r="DW27" s="628">
        <v>11.8</v>
      </c>
      <c r="DX27" s="657"/>
      <c r="DY27" s="657"/>
      <c r="DZ27" s="657"/>
      <c r="EA27" s="657"/>
      <c r="EB27" s="657"/>
      <c r="EC27" s="659"/>
    </row>
    <row r="28" spans="2:133" ht="11.25" customHeight="1" x14ac:dyDescent="0.15">
      <c r="B28" s="728" t="s">
        <v>297</v>
      </c>
      <c r="C28" s="729"/>
      <c r="D28" s="729"/>
      <c r="E28" s="729"/>
      <c r="F28" s="729"/>
      <c r="G28" s="729"/>
      <c r="H28" s="729"/>
      <c r="I28" s="729"/>
      <c r="J28" s="729"/>
      <c r="K28" s="729"/>
      <c r="L28" s="729"/>
      <c r="M28" s="729"/>
      <c r="N28" s="729"/>
      <c r="O28" s="729"/>
      <c r="P28" s="729"/>
      <c r="Q28" s="730"/>
      <c r="R28" s="623" t="s">
        <v>230</v>
      </c>
      <c r="S28" s="626"/>
      <c r="T28" s="626"/>
      <c r="U28" s="626"/>
      <c r="V28" s="626"/>
      <c r="W28" s="626"/>
      <c r="X28" s="626"/>
      <c r="Y28" s="627"/>
      <c r="Z28" s="685" t="s">
        <v>230</v>
      </c>
      <c r="AA28" s="685"/>
      <c r="AB28" s="685"/>
      <c r="AC28" s="685"/>
      <c r="AD28" s="686" t="s">
        <v>230</v>
      </c>
      <c r="AE28" s="686"/>
      <c r="AF28" s="686"/>
      <c r="AG28" s="686"/>
      <c r="AH28" s="686"/>
      <c r="AI28" s="686"/>
      <c r="AJ28" s="686"/>
      <c r="AK28" s="686"/>
      <c r="AL28" s="628" t="s">
        <v>136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3">
        <v>5918651</v>
      </c>
      <c r="CS28" s="626"/>
      <c r="CT28" s="626"/>
      <c r="CU28" s="626"/>
      <c r="CV28" s="626"/>
      <c r="CW28" s="626"/>
      <c r="CX28" s="626"/>
      <c r="CY28" s="627"/>
      <c r="CZ28" s="628">
        <v>7.9</v>
      </c>
      <c r="DA28" s="657"/>
      <c r="DB28" s="657"/>
      <c r="DC28" s="658"/>
      <c r="DD28" s="631">
        <v>5758683</v>
      </c>
      <c r="DE28" s="626"/>
      <c r="DF28" s="626"/>
      <c r="DG28" s="626"/>
      <c r="DH28" s="626"/>
      <c r="DI28" s="626"/>
      <c r="DJ28" s="626"/>
      <c r="DK28" s="627"/>
      <c r="DL28" s="631">
        <v>5758683</v>
      </c>
      <c r="DM28" s="626"/>
      <c r="DN28" s="626"/>
      <c r="DO28" s="626"/>
      <c r="DP28" s="626"/>
      <c r="DQ28" s="626"/>
      <c r="DR28" s="626"/>
      <c r="DS28" s="626"/>
      <c r="DT28" s="626"/>
      <c r="DU28" s="626"/>
      <c r="DV28" s="627"/>
      <c r="DW28" s="628">
        <v>15.1</v>
      </c>
      <c r="DX28" s="657"/>
      <c r="DY28" s="657"/>
      <c r="DZ28" s="657"/>
      <c r="EA28" s="657"/>
      <c r="EB28" s="657"/>
      <c r="EC28" s="659"/>
    </row>
    <row r="29" spans="2:133" ht="11.25" customHeight="1" x14ac:dyDescent="0.15">
      <c r="B29" s="620" t="s">
        <v>299</v>
      </c>
      <c r="C29" s="621"/>
      <c r="D29" s="621"/>
      <c r="E29" s="621"/>
      <c r="F29" s="621"/>
      <c r="G29" s="621"/>
      <c r="H29" s="621"/>
      <c r="I29" s="621"/>
      <c r="J29" s="621"/>
      <c r="K29" s="621"/>
      <c r="L29" s="621"/>
      <c r="M29" s="621"/>
      <c r="N29" s="621"/>
      <c r="O29" s="621"/>
      <c r="P29" s="621"/>
      <c r="Q29" s="622"/>
      <c r="R29" s="623">
        <v>4137834</v>
      </c>
      <c r="S29" s="626"/>
      <c r="T29" s="626"/>
      <c r="U29" s="626"/>
      <c r="V29" s="626"/>
      <c r="W29" s="626"/>
      <c r="X29" s="626"/>
      <c r="Y29" s="627"/>
      <c r="Z29" s="685">
        <v>5.2</v>
      </c>
      <c r="AA29" s="685"/>
      <c r="AB29" s="685"/>
      <c r="AC29" s="685"/>
      <c r="AD29" s="686" t="s">
        <v>230</v>
      </c>
      <c r="AE29" s="686"/>
      <c r="AF29" s="686"/>
      <c r="AG29" s="686"/>
      <c r="AH29" s="686"/>
      <c r="AI29" s="686"/>
      <c r="AJ29" s="686"/>
      <c r="AK29" s="686"/>
      <c r="AL29" s="628" t="s">
        <v>230</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69</v>
      </c>
      <c r="CG29" s="664"/>
      <c r="CH29" s="664"/>
      <c r="CI29" s="664"/>
      <c r="CJ29" s="664"/>
      <c r="CK29" s="664"/>
      <c r="CL29" s="664"/>
      <c r="CM29" s="664"/>
      <c r="CN29" s="664"/>
      <c r="CO29" s="664"/>
      <c r="CP29" s="664"/>
      <c r="CQ29" s="665"/>
      <c r="CR29" s="623">
        <v>5918135</v>
      </c>
      <c r="CS29" s="624"/>
      <c r="CT29" s="624"/>
      <c r="CU29" s="624"/>
      <c r="CV29" s="624"/>
      <c r="CW29" s="624"/>
      <c r="CX29" s="624"/>
      <c r="CY29" s="625"/>
      <c r="CZ29" s="628">
        <v>7.9</v>
      </c>
      <c r="DA29" s="657"/>
      <c r="DB29" s="657"/>
      <c r="DC29" s="658"/>
      <c r="DD29" s="631">
        <v>5758167</v>
      </c>
      <c r="DE29" s="624"/>
      <c r="DF29" s="624"/>
      <c r="DG29" s="624"/>
      <c r="DH29" s="624"/>
      <c r="DI29" s="624"/>
      <c r="DJ29" s="624"/>
      <c r="DK29" s="625"/>
      <c r="DL29" s="631">
        <v>5758167</v>
      </c>
      <c r="DM29" s="624"/>
      <c r="DN29" s="624"/>
      <c r="DO29" s="624"/>
      <c r="DP29" s="624"/>
      <c r="DQ29" s="624"/>
      <c r="DR29" s="624"/>
      <c r="DS29" s="624"/>
      <c r="DT29" s="624"/>
      <c r="DU29" s="624"/>
      <c r="DV29" s="625"/>
      <c r="DW29" s="628">
        <v>15.1</v>
      </c>
      <c r="DX29" s="657"/>
      <c r="DY29" s="657"/>
      <c r="DZ29" s="657"/>
      <c r="EA29" s="657"/>
      <c r="EB29" s="657"/>
      <c r="EC29" s="659"/>
    </row>
    <row r="30" spans="2:133" ht="11.25" customHeight="1" x14ac:dyDescent="0.15">
      <c r="B30" s="620" t="s">
        <v>303</v>
      </c>
      <c r="C30" s="621"/>
      <c r="D30" s="621"/>
      <c r="E30" s="621"/>
      <c r="F30" s="621"/>
      <c r="G30" s="621"/>
      <c r="H30" s="621"/>
      <c r="I30" s="621"/>
      <c r="J30" s="621"/>
      <c r="K30" s="621"/>
      <c r="L30" s="621"/>
      <c r="M30" s="621"/>
      <c r="N30" s="621"/>
      <c r="O30" s="621"/>
      <c r="P30" s="621"/>
      <c r="Q30" s="622"/>
      <c r="R30" s="623">
        <v>379508</v>
      </c>
      <c r="S30" s="626"/>
      <c r="T30" s="626"/>
      <c r="U30" s="626"/>
      <c r="V30" s="626"/>
      <c r="W30" s="626"/>
      <c r="X30" s="626"/>
      <c r="Y30" s="627"/>
      <c r="Z30" s="685">
        <v>0.5</v>
      </c>
      <c r="AA30" s="685"/>
      <c r="AB30" s="685"/>
      <c r="AC30" s="685"/>
      <c r="AD30" s="686">
        <v>193636</v>
      </c>
      <c r="AE30" s="686"/>
      <c r="AF30" s="686"/>
      <c r="AG30" s="686"/>
      <c r="AH30" s="686"/>
      <c r="AI30" s="686"/>
      <c r="AJ30" s="686"/>
      <c r="AK30" s="686"/>
      <c r="AL30" s="628">
        <v>0.5</v>
      </c>
      <c r="AM30" s="629"/>
      <c r="AN30" s="629"/>
      <c r="AO30" s="687"/>
      <c r="AP30" s="713" t="s">
        <v>304</v>
      </c>
      <c r="AQ30" s="714"/>
      <c r="AR30" s="714"/>
      <c r="AS30" s="714"/>
      <c r="AT30" s="719" t="s">
        <v>305</v>
      </c>
      <c r="AU30" s="230"/>
      <c r="AV30" s="230"/>
      <c r="AW30" s="230"/>
      <c r="AX30" s="722" t="s">
        <v>184</v>
      </c>
      <c r="AY30" s="723"/>
      <c r="AZ30" s="723"/>
      <c r="BA30" s="723"/>
      <c r="BB30" s="723"/>
      <c r="BC30" s="723"/>
      <c r="BD30" s="723"/>
      <c r="BE30" s="723"/>
      <c r="BF30" s="724"/>
      <c r="BG30" s="703">
        <v>99.2</v>
      </c>
      <c r="BH30" s="704"/>
      <c r="BI30" s="704"/>
      <c r="BJ30" s="704"/>
      <c r="BK30" s="704"/>
      <c r="BL30" s="704"/>
      <c r="BM30" s="705">
        <v>96.1</v>
      </c>
      <c r="BN30" s="704"/>
      <c r="BO30" s="704"/>
      <c r="BP30" s="704"/>
      <c r="BQ30" s="706"/>
      <c r="BR30" s="703">
        <v>99.2</v>
      </c>
      <c r="BS30" s="704"/>
      <c r="BT30" s="704"/>
      <c r="BU30" s="704"/>
      <c r="BV30" s="704"/>
      <c r="BW30" s="704"/>
      <c r="BX30" s="705">
        <v>96</v>
      </c>
      <c r="BY30" s="704"/>
      <c r="BZ30" s="704"/>
      <c r="CA30" s="704"/>
      <c r="CB30" s="706"/>
      <c r="CD30" s="709"/>
      <c r="CE30" s="710"/>
      <c r="CF30" s="667" t="s">
        <v>306</v>
      </c>
      <c r="CG30" s="664"/>
      <c r="CH30" s="664"/>
      <c r="CI30" s="664"/>
      <c r="CJ30" s="664"/>
      <c r="CK30" s="664"/>
      <c r="CL30" s="664"/>
      <c r="CM30" s="664"/>
      <c r="CN30" s="664"/>
      <c r="CO30" s="664"/>
      <c r="CP30" s="664"/>
      <c r="CQ30" s="665"/>
      <c r="CR30" s="623">
        <v>5603464</v>
      </c>
      <c r="CS30" s="626"/>
      <c r="CT30" s="626"/>
      <c r="CU30" s="626"/>
      <c r="CV30" s="626"/>
      <c r="CW30" s="626"/>
      <c r="CX30" s="626"/>
      <c r="CY30" s="627"/>
      <c r="CZ30" s="628">
        <v>7.5</v>
      </c>
      <c r="DA30" s="657"/>
      <c r="DB30" s="657"/>
      <c r="DC30" s="658"/>
      <c r="DD30" s="631">
        <v>5458804</v>
      </c>
      <c r="DE30" s="626"/>
      <c r="DF30" s="626"/>
      <c r="DG30" s="626"/>
      <c r="DH30" s="626"/>
      <c r="DI30" s="626"/>
      <c r="DJ30" s="626"/>
      <c r="DK30" s="627"/>
      <c r="DL30" s="631">
        <v>5458804</v>
      </c>
      <c r="DM30" s="626"/>
      <c r="DN30" s="626"/>
      <c r="DO30" s="626"/>
      <c r="DP30" s="626"/>
      <c r="DQ30" s="626"/>
      <c r="DR30" s="626"/>
      <c r="DS30" s="626"/>
      <c r="DT30" s="626"/>
      <c r="DU30" s="626"/>
      <c r="DV30" s="627"/>
      <c r="DW30" s="628">
        <v>14.3</v>
      </c>
      <c r="DX30" s="657"/>
      <c r="DY30" s="657"/>
      <c r="DZ30" s="657"/>
      <c r="EA30" s="657"/>
      <c r="EB30" s="657"/>
      <c r="EC30" s="659"/>
    </row>
    <row r="31" spans="2:133" ht="11.25" customHeight="1" x14ac:dyDescent="0.15">
      <c r="B31" s="620" t="s">
        <v>307</v>
      </c>
      <c r="C31" s="621"/>
      <c r="D31" s="621"/>
      <c r="E31" s="621"/>
      <c r="F31" s="621"/>
      <c r="G31" s="621"/>
      <c r="H31" s="621"/>
      <c r="I31" s="621"/>
      <c r="J31" s="621"/>
      <c r="K31" s="621"/>
      <c r="L31" s="621"/>
      <c r="M31" s="621"/>
      <c r="N31" s="621"/>
      <c r="O31" s="621"/>
      <c r="P31" s="621"/>
      <c r="Q31" s="622"/>
      <c r="R31" s="623">
        <v>1116172</v>
      </c>
      <c r="S31" s="626"/>
      <c r="T31" s="626"/>
      <c r="U31" s="626"/>
      <c r="V31" s="626"/>
      <c r="W31" s="626"/>
      <c r="X31" s="626"/>
      <c r="Y31" s="627"/>
      <c r="Z31" s="685">
        <v>1.4</v>
      </c>
      <c r="AA31" s="685"/>
      <c r="AB31" s="685"/>
      <c r="AC31" s="685"/>
      <c r="AD31" s="686" t="s">
        <v>230</v>
      </c>
      <c r="AE31" s="686"/>
      <c r="AF31" s="686"/>
      <c r="AG31" s="686"/>
      <c r="AH31" s="686"/>
      <c r="AI31" s="686"/>
      <c r="AJ31" s="686"/>
      <c r="AK31" s="686"/>
      <c r="AL31" s="628" t="s">
        <v>230</v>
      </c>
      <c r="AM31" s="629"/>
      <c r="AN31" s="629"/>
      <c r="AO31" s="687"/>
      <c r="AP31" s="715"/>
      <c r="AQ31" s="716"/>
      <c r="AR31" s="716"/>
      <c r="AS31" s="716"/>
      <c r="AT31" s="720"/>
      <c r="AU31" s="229" t="s">
        <v>308</v>
      </c>
      <c r="AV31" s="229"/>
      <c r="AW31" s="229"/>
      <c r="AX31" s="620" t="s">
        <v>309</v>
      </c>
      <c r="AY31" s="621"/>
      <c r="AZ31" s="621"/>
      <c r="BA31" s="621"/>
      <c r="BB31" s="621"/>
      <c r="BC31" s="621"/>
      <c r="BD31" s="621"/>
      <c r="BE31" s="621"/>
      <c r="BF31" s="622"/>
      <c r="BG31" s="701">
        <v>99.3</v>
      </c>
      <c r="BH31" s="624"/>
      <c r="BI31" s="624"/>
      <c r="BJ31" s="624"/>
      <c r="BK31" s="624"/>
      <c r="BL31" s="624"/>
      <c r="BM31" s="629">
        <v>97.4</v>
      </c>
      <c r="BN31" s="702"/>
      <c r="BO31" s="702"/>
      <c r="BP31" s="702"/>
      <c r="BQ31" s="663"/>
      <c r="BR31" s="701">
        <v>99.3</v>
      </c>
      <c r="BS31" s="624"/>
      <c r="BT31" s="624"/>
      <c r="BU31" s="624"/>
      <c r="BV31" s="624"/>
      <c r="BW31" s="624"/>
      <c r="BX31" s="629">
        <v>97.2</v>
      </c>
      <c r="BY31" s="702"/>
      <c r="BZ31" s="702"/>
      <c r="CA31" s="702"/>
      <c r="CB31" s="663"/>
      <c r="CD31" s="709"/>
      <c r="CE31" s="710"/>
      <c r="CF31" s="667" t="s">
        <v>310</v>
      </c>
      <c r="CG31" s="664"/>
      <c r="CH31" s="664"/>
      <c r="CI31" s="664"/>
      <c r="CJ31" s="664"/>
      <c r="CK31" s="664"/>
      <c r="CL31" s="664"/>
      <c r="CM31" s="664"/>
      <c r="CN31" s="664"/>
      <c r="CO31" s="664"/>
      <c r="CP31" s="664"/>
      <c r="CQ31" s="665"/>
      <c r="CR31" s="623">
        <v>314671</v>
      </c>
      <c r="CS31" s="624"/>
      <c r="CT31" s="624"/>
      <c r="CU31" s="624"/>
      <c r="CV31" s="624"/>
      <c r="CW31" s="624"/>
      <c r="CX31" s="624"/>
      <c r="CY31" s="625"/>
      <c r="CZ31" s="628">
        <v>0.4</v>
      </c>
      <c r="DA31" s="657"/>
      <c r="DB31" s="657"/>
      <c r="DC31" s="658"/>
      <c r="DD31" s="631">
        <v>299363</v>
      </c>
      <c r="DE31" s="624"/>
      <c r="DF31" s="624"/>
      <c r="DG31" s="624"/>
      <c r="DH31" s="624"/>
      <c r="DI31" s="624"/>
      <c r="DJ31" s="624"/>
      <c r="DK31" s="625"/>
      <c r="DL31" s="631">
        <v>299363</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311</v>
      </c>
      <c r="C32" s="621"/>
      <c r="D32" s="621"/>
      <c r="E32" s="621"/>
      <c r="F32" s="621"/>
      <c r="G32" s="621"/>
      <c r="H32" s="621"/>
      <c r="I32" s="621"/>
      <c r="J32" s="621"/>
      <c r="K32" s="621"/>
      <c r="L32" s="621"/>
      <c r="M32" s="621"/>
      <c r="N32" s="621"/>
      <c r="O32" s="621"/>
      <c r="P32" s="621"/>
      <c r="Q32" s="622"/>
      <c r="R32" s="623">
        <v>4645655</v>
      </c>
      <c r="S32" s="626"/>
      <c r="T32" s="626"/>
      <c r="U32" s="626"/>
      <c r="V32" s="626"/>
      <c r="W32" s="626"/>
      <c r="X32" s="626"/>
      <c r="Y32" s="627"/>
      <c r="Z32" s="685">
        <v>5.9</v>
      </c>
      <c r="AA32" s="685"/>
      <c r="AB32" s="685"/>
      <c r="AC32" s="685"/>
      <c r="AD32" s="686" t="s">
        <v>230</v>
      </c>
      <c r="AE32" s="686"/>
      <c r="AF32" s="686"/>
      <c r="AG32" s="686"/>
      <c r="AH32" s="686"/>
      <c r="AI32" s="686"/>
      <c r="AJ32" s="686"/>
      <c r="AK32" s="686"/>
      <c r="AL32" s="628" t="s">
        <v>230</v>
      </c>
      <c r="AM32" s="629"/>
      <c r="AN32" s="629"/>
      <c r="AO32" s="687"/>
      <c r="AP32" s="717"/>
      <c r="AQ32" s="718"/>
      <c r="AR32" s="718"/>
      <c r="AS32" s="718"/>
      <c r="AT32" s="721"/>
      <c r="AU32" s="231"/>
      <c r="AV32" s="231"/>
      <c r="AW32" s="231"/>
      <c r="AX32" s="635" t="s">
        <v>312</v>
      </c>
      <c r="AY32" s="636"/>
      <c r="AZ32" s="636"/>
      <c r="BA32" s="636"/>
      <c r="BB32" s="636"/>
      <c r="BC32" s="636"/>
      <c r="BD32" s="636"/>
      <c r="BE32" s="636"/>
      <c r="BF32" s="637"/>
      <c r="BG32" s="700">
        <v>99</v>
      </c>
      <c r="BH32" s="639"/>
      <c r="BI32" s="639"/>
      <c r="BJ32" s="639"/>
      <c r="BK32" s="639"/>
      <c r="BL32" s="639"/>
      <c r="BM32" s="683">
        <v>94.6</v>
      </c>
      <c r="BN32" s="639"/>
      <c r="BO32" s="639"/>
      <c r="BP32" s="639"/>
      <c r="BQ32" s="676"/>
      <c r="BR32" s="700">
        <v>99</v>
      </c>
      <c r="BS32" s="639"/>
      <c r="BT32" s="639"/>
      <c r="BU32" s="639"/>
      <c r="BV32" s="639"/>
      <c r="BW32" s="639"/>
      <c r="BX32" s="683">
        <v>94.6</v>
      </c>
      <c r="BY32" s="639"/>
      <c r="BZ32" s="639"/>
      <c r="CA32" s="639"/>
      <c r="CB32" s="676"/>
      <c r="CD32" s="711"/>
      <c r="CE32" s="712"/>
      <c r="CF32" s="667" t="s">
        <v>313</v>
      </c>
      <c r="CG32" s="664"/>
      <c r="CH32" s="664"/>
      <c r="CI32" s="664"/>
      <c r="CJ32" s="664"/>
      <c r="CK32" s="664"/>
      <c r="CL32" s="664"/>
      <c r="CM32" s="664"/>
      <c r="CN32" s="664"/>
      <c r="CO32" s="664"/>
      <c r="CP32" s="664"/>
      <c r="CQ32" s="665"/>
      <c r="CR32" s="623">
        <v>516</v>
      </c>
      <c r="CS32" s="626"/>
      <c r="CT32" s="626"/>
      <c r="CU32" s="626"/>
      <c r="CV32" s="626"/>
      <c r="CW32" s="626"/>
      <c r="CX32" s="626"/>
      <c r="CY32" s="627"/>
      <c r="CZ32" s="628">
        <v>0</v>
      </c>
      <c r="DA32" s="657"/>
      <c r="DB32" s="657"/>
      <c r="DC32" s="658"/>
      <c r="DD32" s="631">
        <v>516</v>
      </c>
      <c r="DE32" s="626"/>
      <c r="DF32" s="626"/>
      <c r="DG32" s="626"/>
      <c r="DH32" s="626"/>
      <c r="DI32" s="626"/>
      <c r="DJ32" s="626"/>
      <c r="DK32" s="627"/>
      <c r="DL32" s="631">
        <v>516</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314</v>
      </c>
      <c r="C33" s="621"/>
      <c r="D33" s="621"/>
      <c r="E33" s="621"/>
      <c r="F33" s="621"/>
      <c r="G33" s="621"/>
      <c r="H33" s="621"/>
      <c r="I33" s="621"/>
      <c r="J33" s="621"/>
      <c r="K33" s="621"/>
      <c r="L33" s="621"/>
      <c r="M33" s="621"/>
      <c r="N33" s="621"/>
      <c r="O33" s="621"/>
      <c r="P33" s="621"/>
      <c r="Q33" s="622"/>
      <c r="R33" s="623">
        <v>5408291</v>
      </c>
      <c r="S33" s="626"/>
      <c r="T33" s="626"/>
      <c r="U33" s="626"/>
      <c r="V33" s="626"/>
      <c r="W33" s="626"/>
      <c r="X33" s="626"/>
      <c r="Y33" s="627"/>
      <c r="Z33" s="685">
        <v>6.8</v>
      </c>
      <c r="AA33" s="685"/>
      <c r="AB33" s="685"/>
      <c r="AC33" s="685"/>
      <c r="AD33" s="686" t="s">
        <v>136</v>
      </c>
      <c r="AE33" s="686"/>
      <c r="AF33" s="686"/>
      <c r="AG33" s="686"/>
      <c r="AH33" s="686"/>
      <c r="AI33" s="686"/>
      <c r="AJ33" s="686"/>
      <c r="AK33" s="686"/>
      <c r="AL33" s="628" t="s">
        <v>230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315</v>
      </c>
      <c r="CE33" s="664"/>
      <c r="CF33" s="664"/>
      <c r="CG33" s="664"/>
      <c r="CH33" s="664"/>
      <c r="CI33" s="664"/>
      <c r="CJ33" s="664"/>
      <c r="CK33" s="664"/>
      <c r="CL33" s="664"/>
      <c r="CM33" s="664"/>
      <c r="CN33" s="664"/>
      <c r="CO33" s="664"/>
      <c r="CP33" s="664"/>
      <c r="CQ33" s="665"/>
      <c r="CR33" s="623">
        <v>24612132</v>
      </c>
      <c r="CS33" s="624"/>
      <c r="CT33" s="624"/>
      <c r="CU33" s="624"/>
      <c r="CV33" s="624"/>
      <c r="CW33" s="624"/>
      <c r="CX33" s="624"/>
      <c r="CY33" s="625"/>
      <c r="CZ33" s="628">
        <v>32.799999999999997</v>
      </c>
      <c r="DA33" s="657"/>
      <c r="DB33" s="657"/>
      <c r="DC33" s="658"/>
      <c r="DD33" s="631">
        <v>17964732</v>
      </c>
      <c r="DE33" s="624"/>
      <c r="DF33" s="624"/>
      <c r="DG33" s="624"/>
      <c r="DH33" s="624"/>
      <c r="DI33" s="624"/>
      <c r="DJ33" s="624"/>
      <c r="DK33" s="625"/>
      <c r="DL33" s="631">
        <v>13429813</v>
      </c>
      <c r="DM33" s="624"/>
      <c r="DN33" s="624"/>
      <c r="DO33" s="624"/>
      <c r="DP33" s="624"/>
      <c r="DQ33" s="624"/>
      <c r="DR33" s="624"/>
      <c r="DS33" s="624"/>
      <c r="DT33" s="624"/>
      <c r="DU33" s="624"/>
      <c r="DV33" s="625"/>
      <c r="DW33" s="628">
        <v>35.299999999999997</v>
      </c>
      <c r="DX33" s="657"/>
      <c r="DY33" s="657"/>
      <c r="DZ33" s="657"/>
      <c r="EA33" s="657"/>
      <c r="EB33" s="657"/>
      <c r="EC33" s="659"/>
    </row>
    <row r="34" spans="2:133" ht="11.25" customHeight="1" x14ac:dyDescent="0.15">
      <c r="B34" s="620" t="s">
        <v>316</v>
      </c>
      <c r="C34" s="621"/>
      <c r="D34" s="621"/>
      <c r="E34" s="621"/>
      <c r="F34" s="621"/>
      <c r="G34" s="621"/>
      <c r="H34" s="621"/>
      <c r="I34" s="621"/>
      <c r="J34" s="621"/>
      <c r="K34" s="621"/>
      <c r="L34" s="621"/>
      <c r="M34" s="621"/>
      <c r="N34" s="621"/>
      <c r="O34" s="621"/>
      <c r="P34" s="621"/>
      <c r="Q34" s="622"/>
      <c r="R34" s="623">
        <v>1757099</v>
      </c>
      <c r="S34" s="626"/>
      <c r="T34" s="626"/>
      <c r="U34" s="626"/>
      <c r="V34" s="626"/>
      <c r="W34" s="626"/>
      <c r="X34" s="626"/>
      <c r="Y34" s="627"/>
      <c r="Z34" s="685">
        <v>2.2000000000000002</v>
      </c>
      <c r="AA34" s="685"/>
      <c r="AB34" s="685"/>
      <c r="AC34" s="685"/>
      <c r="AD34" s="686">
        <v>24049</v>
      </c>
      <c r="AE34" s="686"/>
      <c r="AF34" s="686"/>
      <c r="AG34" s="686"/>
      <c r="AH34" s="686"/>
      <c r="AI34" s="686"/>
      <c r="AJ34" s="686"/>
      <c r="AK34" s="686"/>
      <c r="AL34" s="628">
        <v>0.1</v>
      </c>
      <c r="AM34" s="629"/>
      <c r="AN34" s="629"/>
      <c r="AO34" s="687"/>
      <c r="AP34" s="234"/>
      <c r="AQ34" s="697" t="s">
        <v>317</v>
      </c>
      <c r="AR34" s="698"/>
      <c r="AS34" s="698"/>
      <c r="AT34" s="698"/>
      <c r="AU34" s="698"/>
      <c r="AV34" s="698"/>
      <c r="AW34" s="698"/>
      <c r="AX34" s="698"/>
      <c r="AY34" s="698"/>
      <c r="AZ34" s="698"/>
      <c r="BA34" s="698"/>
      <c r="BB34" s="698"/>
      <c r="BC34" s="698"/>
      <c r="BD34" s="698"/>
      <c r="BE34" s="698"/>
      <c r="BF34" s="699"/>
      <c r="BG34" s="697" t="s">
        <v>318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319</v>
      </c>
      <c r="CE34" s="664"/>
      <c r="CF34" s="664"/>
      <c r="CG34" s="664"/>
      <c r="CH34" s="664"/>
      <c r="CI34" s="664"/>
      <c r="CJ34" s="664"/>
      <c r="CK34" s="664"/>
      <c r="CL34" s="664"/>
      <c r="CM34" s="664"/>
      <c r="CN34" s="664"/>
      <c r="CO34" s="664"/>
      <c r="CP34" s="664"/>
      <c r="CQ34" s="665"/>
      <c r="CR34" s="623">
        <v>11359265</v>
      </c>
      <c r="CS34" s="626"/>
      <c r="CT34" s="626"/>
      <c r="CU34" s="626"/>
      <c r="CV34" s="626"/>
      <c r="CW34" s="626"/>
      <c r="CX34" s="626"/>
      <c r="CY34" s="627"/>
      <c r="CZ34" s="628">
        <v>15.1</v>
      </c>
      <c r="DA34" s="657"/>
      <c r="DB34" s="657"/>
      <c r="DC34" s="658"/>
      <c r="DD34" s="631">
        <v>7917922</v>
      </c>
      <c r="DE34" s="626"/>
      <c r="DF34" s="626"/>
      <c r="DG34" s="626"/>
      <c r="DH34" s="626"/>
      <c r="DI34" s="626"/>
      <c r="DJ34" s="626"/>
      <c r="DK34" s="627"/>
      <c r="DL34" s="631">
        <v>6853796</v>
      </c>
      <c r="DM34" s="626"/>
      <c r="DN34" s="626"/>
      <c r="DO34" s="626"/>
      <c r="DP34" s="626"/>
      <c r="DQ34" s="626"/>
      <c r="DR34" s="626"/>
      <c r="DS34" s="626"/>
      <c r="DT34" s="626"/>
      <c r="DU34" s="626"/>
      <c r="DV34" s="627"/>
      <c r="DW34" s="628">
        <v>18</v>
      </c>
      <c r="DX34" s="657"/>
      <c r="DY34" s="657"/>
      <c r="DZ34" s="657"/>
      <c r="EA34" s="657"/>
      <c r="EB34" s="657"/>
      <c r="EC34" s="659"/>
    </row>
    <row r="35" spans="2:133" ht="11.25" customHeight="1" x14ac:dyDescent="0.15">
      <c r="B35" s="620" t="s">
        <v>320</v>
      </c>
      <c r="C35" s="621"/>
      <c r="D35" s="621"/>
      <c r="E35" s="621"/>
      <c r="F35" s="621"/>
      <c r="G35" s="621"/>
      <c r="H35" s="621"/>
      <c r="I35" s="621"/>
      <c r="J35" s="621"/>
      <c r="K35" s="621"/>
      <c r="L35" s="621"/>
      <c r="M35" s="621"/>
      <c r="N35" s="621"/>
      <c r="O35" s="621"/>
      <c r="P35" s="621"/>
      <c r="Q35" s="622"/>
      <c r="R35" s="623">
        <v>8172519</v>
      </c>
      <c r="S35" s="626"/>
      <c r="T35" s="626"/>
      <c r="U35" s="626"/>
      <c r="V35" s="626"/>
      <c r="W35" s="626"/>
      <c r="X35" s="626"/>
      <c r="Y35" s="627"/>
      <c r="Z35" s="685">
        <v>10.3</v>
      </c>
      <c r="AA35" s="685"/>
      <c r="AB35" s="685"/>
      <c r="AC35" s="685"/>
      <c r="AD35" s="686" t="s">
        <v>230</v>
      </c>
      <c r="AE35" s="686"/>
      <c r="AF35" s="686"/>
      <c r="AG35" s="686"/>
      <c r="AH35" s="686"/>
      <c r="AI35" s="686"/>
      <c r="AJ35" s="686"/>
      <c r="AK35" s="686"/>
      <c r="AL35" s="628" t="s">
        <v>230</v>
      </c>
      <c r="AM35" s="629"/>
      <c r="AN35" s="629"/>
      <c r="AO35" s="687"/>
      <c r="AP35" s="234"/>
      <c r="AQ35" s="691" t="s">
        <v>321</v>
      </c>
      <c r="AR35" s="692"/>
      <c r="AS35" s="692"/>
      <c r="AT35" s="692"/>
      <c r="AU35" s="692"/>
      <c r="AV35" s="692"/>
      <c r="AW35" s="692"/>
      <c r="AX35" s="692"/>
      <c r="AY35" s="693"/>
      <c r="AZ35" s="688">
        <v>6978747</v>
      </c>
      <c r="BA35" s="689"/>
      <c r="BB35" s="689"/>
      <c r="BC35" s="689"/>
      <c r="BD35" s="689"/>
      <c r="BE35" s="689"/>
      <c r="BF35" s="690"/>
      <c r="BG35" s="694" t="s">
        <v>322</v>
      </c>
      <c r="BH35" s="695"/>
      <c r="BI35" s="695"/>
      <c r="BJ35" s="695"/>
      <c r="BK35" s="695"/>
      <c r="BL35" s="695"/>
      <c r="BM35" s="695"/>
      <c r="BN35" s="695"/>
      <c r="BO35" s="695"/>
      <c r="BP35" s="695"/>
      <c r="BQ35" s="695"/>
      <c r="BR35" s="695"/>
      <c r="BS35" s="695"/>
      <c r="BT35" s="695"/>
      <c r="BU35" s="696"/>
      <c r="BV35" s="688">
        <v>10139</v>
      </c>
      <c r="BW35" s="689"/>
      <c r="BX35" s="689"/>
      <c r="BY35" s="689"/>
      <c r="BZ35" s="689"/>
      <c r="CA35" s="689"/>
      <c r="CB35" s="690"/>
      <c r="CD35" s="667" t="s">
        <v>323</v>
      </c>
      <c r="CE35" s="664"/>
      <c r="CF35" s="664"/>
      <c r="CG35" s="664"/>
      <c r="CH35" s="664"/>
      <c r="CI35" s="664"/>
      <c r="CJ35" s="664"/>
      <c r="CK35" s="664"/>
      <c r="CL35" s="664"/>
      <c r="CM35" s="664"/>
      <c r="CN35" s="664"/>
      <c r="CO35" s="664"/>
      <c r="CP35" s="664"/>
      <c r="CQ35" s="665"/>
      <c r="CR35" s="623">
        <v>415644</v>
      </c>
      <c r="CS35" s="624"/>
      <c r="CT35" s="624"/>
      <c r="CU35" s="624"/>
      <c r="CV35" s="624"/>
      <c r="CW35" s="624"/>
      <c r="CX35" s="624"/>
      <c r="CY35" s="625"/>
      <c r="CZ35" s="628">
        <v>0.6</v>
      </c>
      <c r="DA35" s="657"/>
      <c r="DB35" s="657"/>
      <c r="DC35" s="658"/>
      <c r="DD35" s="631">
        <v>209643</v>
      </c>
      <c r="DE35" s="624"/>
      <c r="DF35" s="624"/>
      <c r="DG35" s="624"/>
      <c r="DH35" s="624"/>
      <c r="DI35" s="624"/>
      <c r="DJ35" s="624"/>
      <c r="DK35" s="625"/>
      <c r="DL35" s="631">
        <v>209643</v>
      </c>
      <c r="DM35" s="624"/>
      <c r="DN35" s="624"/>
      <c r="DO35" s="624"/>
      <c r="DP35" s="624"/>
      <c r="DQ35" s="624"/>
      <c r="DR35" s="624"/>
      <c r="DS35" s="624"/>
      <c r="DT35" s="624"/>
      <c r="DU35" s="624"/>
      <c r="DV35" s="625"/>
      <c r="DW35" s="628">
        <v>0.6</v>
      </c>
      <c r="DX35" s="657"/>
      <c r="DY35" s="657"/>
      <c r="DZ35" s="657"/>
      <c r="EA35" s="657"/>
      <c r="EB35" s="657"/>
      <c r="EC35" s="659"/>
    </row>
    <row r="36" spans="2:133" ht="11.25" customHeight="1" x14ac:dyDescent="0.15">
      <c r="B36" s="620" t="s">
        <v>324</v>
      </c>
      <c r="C36" s="621"/>
      <c r="D36" s="621"/>
      <c r="E36" s="621"/>
      <c r="F36" s="621"/>
      <c r="G36" s="621"/>
      <c r="H36" s="621"/>
      <c r="I36" s="621"/>
      <c r="J36" s="621"/>
      <c r="K36" s="621"/>
      <c r="L36" s="621"/>
      <c r="M36" s="621"/>
      <c r="N36" s="621"/>
      <c r="O36" s="621"/>
      <c r="P36" s="621"/>
      <c r="Q36" s="622"/>
      <c r="R36" s="623" t="s">
        <v>230</v>
      </c>
      <c r="S36" s="626"/>
      <c r="T36" s="626"/>
      <c r="U36" s="626"/>
      <c r="V36" s="626"/>
      <c r="W36" s="626"/>
      <c r="X36" s="626"/>
      <c r="Y36" s="627"/>
      <c r="Z36" s="685" t="s">
        <v>230</v>
      </c>
      <c r="AA36" s="685"/>
      <c r="AB36" s="685"/>
      <c r="AC36" s="685"/>
      <c r="AD36" s="686" t="s">
        <v>230</v>
      </c>
      <c r="AE36" s="686"/>
      <c r="AF36" s="686"/>
      <c r="AG36" s="686"/>
      <c r="AH36" s="686"/>
      <c r="AI36" s="686"/>
      <c r="AJ36" s="686"/>
      <c r="AK36" s="686"/>
      <c r="AL36" s="628" t="s">
        <v>230</v>
      </c>
      <c r="AM36" s="629"/>
      <c r="AN36" s="629"/>
      <c r="AO36" s="687"/>
      <c r="AQ36" s="660" t="s">
        <v>325</v>
      </c>
      <c r="AR36" s="661"/>
      <c r="AS36" s="661"/>
      <c r="AT36" s="661"/>
      <c r="AU36" s="661"/>
      <c r="AV36" s="661"/>
      <c r="AW36" s="661"/>
      <c r="AX36" s="661"/>
      <c r="AY36" s="662"/>
      <c r="AZ36" s="623">
        <v>1053791</v>
      </c>
      <c r="BA36" s="626"/>
      <c r="BB36" s="626"/>
      <c r="BC36" s="626"/>
      <c r="BD36" s="624"/>
      <c r="BE36" s="624"/>
      <c r="BF36" s="663"/>
      <c r="BG36" s="667" t="s">
        <v>326</v>
      </c>
      <c r="BH36" s="664"/>
      <c r="BI36" s="664"/>
      <c r="BJ36" s="664"/>
      <c r="BK36" s="664"/>
      <c r="BL36" s="664"/>
      <c r="BM36" s="664"/>
      <c r="BN36" s="664"/>
      <c r="BO36" s="664"/>
      <c r="BP36" s="664"/>
      <c r="BQ36" s="664"/>
      <c r="BR36" s="664"/>
      <c r="BS36" s="664"/>
      <c r="BT36" s="664"/>
      <c r="BU36" s="665"/>
      <c r="BV36" s="623">
        <v>-29521</v>
      </c>
      <c r="BW36" s="626"/>
      <c r="BX36" s="626"/>
      <c r="BY36" s="626"/>
      <c r="BZ36" s="626"/>
      <c r="CA36" s="626"/>
      <c r="CB36" s="666"/>
      <c r="CD36" s="667" t="s">
        <v>327</v>
      </c>
      <c r="CE36" s="664"/>
      <c r="CF36" s="664"/>
      <c r="CG36" s="664"/>
      <c r="CH36" s="664"/>
      <c r="CI36" s="664"/>
      <c r="CJ36" s="664"/>
      <c r="CK36" s="664"/>
      <c r="CL36" s="664"/>
      <c r="CM36" s="664"/>
      <c r="CN36" s="664"/>
      <c r="CO36" s="664"/>
      <c r="CP36" s="664"/>
      <c r="CQ36" s="665"/>
      <c r="CR36" s="623">
        <v>3659927</v>
      </c>
      <c r="CS36" s="626"/>
      <c r="CT36" s="626"/>
      <c r="CU36" s="626"/>
      <c r="CV36" s="626"/>
      <c r="CW36" s="626"/>
      <c r="CX36" s="626"/>
      <c r="CY36" s="627"/>
      <c r="CZ36" s="628">
        <v>4.9000000000000004</v>
      </c>
      <c r="DA36" s="657"/>
      <c r="DB36" s="657"/>
      <c r="DC36" s="658"/>
      <c r="DD36" s="631">
        <v>3271631</v>
      </c>
      <c r="DE36" s="626"/>
      <c r="DF36" s="626"/>
      <c r="DG36" s="626"/>
      <c r="DH36" s="626"/>
      <c r="DI36" s="626"/>
      <c r="DJ36" s="626"/>
      <c r="DK36" s="627"/>
      <c r="DL36" s="631">
        <v>1631965</v>
      </c>
      <c r="DM36" s="626"/>
      <c r="DN36" s="626"/>
      <c r="DO36" s="626"/>
      <c r="DP36" s="626"/>
      <c r="DQ36" s="626"/>
      <c r="DR36" s="626"/>
      <c r="DS36" s="626"/>
      <c r="DT36" s="626"/>
      <c r="DU36" s="626"/>
      <c r="DV36" s="627"/>
      <c r="DW36" s="628">
        <v>4.3</v>
      </c>
      <c r="DX36" s="657"/>
      <c r="DY36" s="657"/>
      <c r="DZ36" s="657"/>
      <c r="EA36" s="657"/>
      <c r="EB36" s="657"/>
      <c r="EC36" s="659"/>
    </row>
    <row r="37" spans="2:133" ht="11.25" customHeight="1" x14ac:dyDescent="0.15">
      <c r="B37" s="620" t="s">
        <v>328</v>
      </c>
      <c r="C37" s="621"/>
      <c r="D37" s="621"/>
      <c r="E37" s="621"/>
      <c r="F37" s="621"/>
      <c r="G37" s="621"/>
      <c r="H37" s="621"/>
      <c r="I37" s="621"/>
      <c r="J37" s="621"/>
      <c r="K37" s="621"/>
      <c r="L37" s="621"/>
      <c r="M37" s="621"/>
      <c r="N37" s="621"/>
      <c r="O37" s="621"/>
      <c r="P37" s="621"/>
      <c r="Q37" s="622"/>
      <c r="R37" s="623">
        <v>2472619</v>
      </c>
      <c r="S37" s="626"/>
      <c r="T37" s="626"/>
      <c r="U37" s="626"/>
      <c r="V37" s="626"/>
      <c r="W37" s="626"/>
      <c r="X37" s="626"/>
      <c r="Y37" s="627"/>
      <c r="Z37" s="685">
        <v>3.1</v>
      </c>
      <c r="AA37" s="685"/>
      <c r="AB37" s="685"/>
      <c r="AC37" s="685"/>
      <c r="AD37" s="686" t="s">
        <v>230</v>
      </c>
      <c r="AE37" s="686"/>
      <c r="AF37" s="686"/>
      <c r="AG37" s="686"/>
      <c r="AH37" s="686"/>
      <c r="AI37" s="686"/>
      <c r="AJ37" s="686"/>
      <c r="AK37" s="686"/>
      <c r="AL37" s="628" t="s">
        <v>230</v>
      </c>
      <c r="AM37" s="629"/>
      <c r="AN37" s="629"/>
      <c r="AO37" s="687"/>
      <c r="AQ37" s="660" t="s">
        <v>329</v>
      </c>
      <c r="AR37" s="661"/>
      <c r="AS37" s="661"/>
      <c r="AT37" s="661"/>
      <c r="AU37" s="661"/>
      <c r="AV37" s="661"/>
      <c r="AW37" s="661"/>
      <c r="AX37" s="661"/>
      <c r="AY37" s="662"/>
      <c r="AZ37" s="623">
        <v>151490</v>
      </c>
      <c r="BA37" s="626"/>
      <c r="BB37" s="626"/>
      <c r="BC37" s="626"/>
      <c r="BD37" s="624"/>
      <c r="BE37" s="624"/>
      <c r="BF37" s="663"/>
      <c r="BG37" s="667" t="s">
        <v>330</v>
      </c>
      <c r="BH37" s="664"/>
      <c r="BI37" s="664"/>
      <c r="BJ37" s="664"/>
      <c r="BK37" s="664"/>
      <c r="BL37" s="664"/>
      <c r="BM37" s="664"/>
      <c r="BN37" s="664"/>
      <c r="BO37" s="664"/>
      <c r="BP37" s="664"/>
      <c r="BQ37" s="664"/>
      <c r="BR37" s="664"/>
      <c r="BS37" s="664"/>
      <c r="BT37" s="664"/>
      <c r="BU37" s="665"/>
      <c r="BV37" s="623">
        <v>22602</v>
      </c>
      <c r="BW37" s="626"/>
      <c r="BX37" s="626"/>
      <c r="BY37" s="626"/>
      <c r="BZ37" s="626"/>
      <c r="CA37" s="626"/>
      <c r="CB37" s="666"/>
      <c r="CD37" s="667" t="s">
        <v>331</v>
      </c>
      <c r="CE37" s="664"/>
      <c r="CF37" s="664"/>
      <c r="CG37" s="664"/>
      <c r="CH37" s="664"/>
      <c r="CI37" s="664"/>
      <c r="CJ37" s="664"/>
      <c r="CK37" s="664"/>
      <c r="CL37" s="664"/>
      <c r="CM37" s="664"/>
      <c r="CN37" s="664"/>
      <c r="CO37" s="664"/>
      <c r="CP37" s="664"/>
      <c r="CQ37" s="665"/>
      <c r="CR37" s="623">
        <v>19101</v>
      </c>
      <c r="CS37" s="624"/>
      <c r="CT37" s="624"/>
      <c r="CU37" s="624"/>
      <c r="CV37" s="624"/>
      <c r="CW37" s="624"/>
      <c r="CX37" s="624"/>
      <c r="CY37" s="625"/>
      <c r="CZ37" s="628">
        <v>0</v>
      </c>
      <c r="DA37" s="657"/>
      <c r="DB37" s="657"/>
      <c r="DC37" s="658"/>
      <c r="DD37" s="631">
        <v>8526</v>
      </c>
      <c r="DE37" s="624"/>
      <c r="DF37" s="624"/>
      <c r="DG37" s="624"/>
      <c r="DH37" s="624"/>
      <c r="DI37" s="624"/>
      <c r="DJ37" s="624"/>
      <c r="DK37" s="625"/>
      <c r="DL37" s="631">
        <v>8526</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15">
      <c r="B38" s="635" t="s">
        <v>332</v>
      </c>
      <c r="C38" s="636"/>
      <c r="D38" s="636"/>
      <c r="E38" s="636"/>
      <c r="F38" s="636"/>
      <c r="G38" s="636"/>
      <c r="H38" s="636"/>
      <c r="I38" s="636"/>
      <c r="J38" s="636"/>
      <c r="K38" s="636"/>
      <c r="L38" s="636"/>
      <c r="M38" s="636"/>
      <c r="N38" s="636"/>
      <c r="O38" s="636"/>
      <c r="P38" s="636"/>
      <c r="Q38" s="637"/>
      <c r="R38" s="638">
        <v>78968400</v>
      </c>
      <c r="S38" s="675"/>
      <c r="T38" s="675"/>
      <c r="U38" s="675"/>
      <c r="V38" s="675"/>
      <c r="W38" s="675"/>
      <c r="X38" s="675"/>
      <c r="Y38" s="680"/>
      <c r="Z38" s="681">
        <v>100</v>
      </c>
      <c r="AA38" s="681"/>
      <c r="AB38" s="681"/>
      <c r="AC38" s="681"/>
      <c r="AD38" s="682">
        <v>35590598</v>
      </c>
      <c r="AE38" s="682"/>
      <c r="AF38" s="682"/>
      <c r="AG38" s="682"/>
      <c r="AH38" s="682"/>
      <c r="AI38" s="682"/>
      <c r="AJ38" s="682"/>
      <c r="AK38" s="682"/>
      <c r="AL38" s="641">
        <v>100</v>
      </c>
      <c r="AM38" s="683"/>
      <c r="AN38" s="683"/>
      <c r="AO38" s="684"/>
      <c r="AQ38" s="660" t="s">
        <v>333</v>
      </c>
      <c r="AR38" s="661"/>
      <c r="AS38" s="661"/>
      <c r="AT38" s="661"/>
      <c r="AU38" s="661"/>
      <c r="AV38" s="661"/>
      <c r="AW38" s="661"/>
      <c r="AX38" s="661"/>
      <c r="AY38" s="662"/>
      <c r="AZ38" s="623">
        <v>79778</v>
      </c>
      <c r="BA38" s="626"/>
      <c r="BB38" s="626"/>
      <c r="BC38" s="626"/>
      <c r="BD38" s="624"/>
      <c r="BE38" s="624"/>
      <c r="BF38" s="663"/>
      <c r="BG38" s="667" t="s">
        <v>334</v>
      </c>
      <c r="BH38" s="664"/>
      <c r="BI38" s="664"/>
      <c r="BJ38" s="664"/>
      <c r="BK38" s="664"/>
      <c r="BL38" s="664"/>
      <c r="BM38" s="664"/>
      <c r="BN38" s="664"/>
      <c r="BO38" s="664"/>
      <c r="BP38" s="664"/>
      <c r="BQ38" s="664"/>
      <c r="BR38" s="664"/>
      <c r="BS38" s="664"/>
      <c r="BT38" s="664"/>
      <c r="BU38" s="665"/>
      <c r="BV38" s="623">
        <v>33723</v>
      </c>
      <c r="BW38" s="626"/>
      <c r="BX38" s="626"/>
      <c r="BY38" s="626"/>
      <c r="BZ38" s="626"/>
      <c r="CA38" s="626"/>
      <c r="CB38" s="666"/>
      <c r="CD38" s="667" t="s">
        <v>335</v>
      </c>
      <c r="CE38" s="664"/>
      <c r="CF38" s="664"/>
      <c r="CG38" s="664"/>
      <c r="CH38" s="664"/>
      <c r="CI38" s="664"/>
      <c r="CJ38" s="664"/>
      <c r="CK38" s="664"/>
      <c r="CL38" s="664"/>
      <c r="CM38" s="664"/>
      <c r="CN38" s="664"/>
      <c r="CO38" s="664"/>
      <c r="CP38" s="664"/>
      <c r="CQ38" s="665"/>
      <c r="CR38" s="623">
        <v>5845523</v>
      </c>
      <c r="CS38" s="626"/>
      <c r="CT38" s="626"/>
      <c r="CU38" s="626"/>
      <c r="CV38" s="626"/>
      <c r="CW38" s="626"/>
      <c r="CX38" s="626"/>
      <c r="CY38" s="627"/>
      <c r="CZ38" s="628">
        <v>7.8</v>
      </c>
      <c r="DA38" s="657"/>
      <c r="DB38" s="657"/>
      <c r="DC38" s="658"/>
      <c r="DD38" s="631">
        <v>4834809</v>
      </c>
      <c r="DE38" s="626"/>
      <c r="DF38" s="626"/>
      <c r="DG38" s="626"/>
      <c r="DH38" s="626"/>
      <c r="DI38" s="626"/>
      <c r="DJ38" s="626"/>
      <c r="DK38" s="627"/>
      <c r="DL38" s="631">
        <v>4704166</v>
      </c>
      <c r="DM38" s="626"/>
      <c r="DN38" s="626"/>
      <c r="DO38" s="626"/>
      <c r="DP38" s="626"/>
      <c r="DQ38" s="626"/>
      <c r="DR38" s="626"/>
      <c r="DS38" s="626"/>
      <c r="DT38" s="626"/>
      <c r="DU38" s="626"/>
      <c r="DV38" s="627"/>
      <c r="DW38" s="628">
        <v>12.4</v>
      </c>
      <c r="DX38" s="657"/>
      <c r="DY38" s="657"/>
      <c r="DZ38" s="657"/>
      <c r="EA38" s="657"/>
      <c r="EB38" s="657"/>
      <c r="EC38" s="659"/>
    </row>
    <row r="39" spans="2:133" ht="11.25" customHeight="1" x14ac:dyDescent="0.15">
      <c r="AQ39" s="660" t="s">
        <v>336</v>
      </c>
      <c r="AR39" s="661"/>
      <c r="AS39" s="661"/>
      <c r="AT39" s="661"/>
      <c r="AU39" s="661"/>
      <c r="AV39" s="661"/>
      <c r="AW39" s="661"/>
      <c r="AX39" s="661"/>
      <c r="AY39" s="662"/>
      <c r="AZ39" s="623">
        <v>1403</v>
      </c>
      <c r="BA39" s="626"/>
      <c r="BB39" s="626"/>
      <c r="BC39" s="626"/>
      <c r="BD39" s="624"/>
      <c r="BE39" s="624"/>
      <c r="BF39" s="663"/>
      <c r="BG39" s="668" t="s">
        <v>337</v>
      </c>
      <c r="BH39" s="669"/>
      <c r="BI39" s="669"/>
      <c r="BJ39" s="669"/>
      <c r="BK39" s="669"/>
      <c r="BL39" s="235"/>
      <c r="BM39" s="664" t="s">
        <v>338</v>
      </c>
      <c r="BN39" s="664"/>
      <c r="BO39" s="664"/>
      <c r="BP39" s="664"/>
      <c r="BQ39" s="664"/>
      <c r="BR39" s="664"/>
      <c r="BS39" s="664"/>
      <c r="BT39" s="664"/>
      <c r="BU39" s="665"/>
      <c r="BV39" s="623">
        <v>98</v>
      </c>
      <c r="BW39" s="626"/>
      <c r="BX39" s="626"/>
      <c r="BY39" s="626"/>
      <c r="BZ39" s="626"/>
      <c r="CA39" s="626"/>
      <c r="CB39" s="666"/>
      <c r="CD39" s="667" t="s">
        <v>339</v>
      </c>
      <c r="CE39" s="664"/>
      <c r="CF39" s="664"/>
      <c r="CG39" s="664"/>
      <c r="CH39" s="664"/>
      <c r="CI39" s="664"/>
      <c r="CJ39" s="664"/>
      <c r="CK39" s="664"/>
      <c r="CL39" s="664"/>
      <c r="CM39" s="664"/>
      <c r="CN39" s="664"/>
      <c r="CO39" s="664"/>
      <c r="CP39" s="664"/>
      <c r="CQ39" s="665"/>
      <c r="CR39" s="623">
        <v>2807023</v>
      </c>
      <c r="CS39" s="624"/>
      <c r="CT39" s="624"/>
      <c r="CU39" s="624"/>
      <c r="CV39" s="624"/>
      <c r="CW39" s="624"/>
      <c r="CX39" s="624"/>
      <c r="CY39" s="625"/>
      <c r="CZ39" s="628">
        <v>3.7</v>
      </c>
      <c r="DA39" s="657"/>
      <c r="DB39" s="657"/>
      <c r="DC39" s="658"/>
      <c r="DD39" s="631">
        <v>1273977</v>
      </c>
      <c r="DE39" s="624"/>
      <c r="DF39" s="624"/>
      <c r="DG39" s="624"/>
      <c r="DH39" s="624"/>
      <c r="DI39" s="624"/>
      <c r="DJ39" s="624"/>
      <c r="DK39" s="625"/>
      <c r="DL39" s="631" t="s">
        <v>230</v>
      </c>
      <c r="DM39" s="624"/>
      <c r="DN39" s="624"/>
      <c r="DO39" s="624"/>
      <c r="DP39" s="624"/>
      <c r="DQ39" s="624"/>
      <c r="DR39" s="624"/>
      <c r="DS39" s="624"/>
      <c r="DT39" s="624"/>
      <c r="DU39" s="624"/>
      <c r="DV39" s="625"/>
      <c r="DW39" s="628" t="s">
        <v>340</v>
      </c>
      <c r="DX39" s="657"/>
      <c r="DY39" s="657"/>
      <c r="DZ39" s="657"/>
      <c r="EA39" s="657"/>
      <c r="EB39" s="657"/>
      <c r="EC39" s="659"/>
    </row>
    <row r="40" spans="2:133" ht="11.25" customHeight="1" x14ac:dyDescent="0.15">
      <c r="AQ40" s="660" t="s">
        <v>341</v>
      </c>
      <c r="AR40" s="661"/>
      <c r="AS40" s="661"/>
      <c r="AT40" s="661"/>
      <c r="AU40" s="661"/>
      <c r="AV40" s="661"/>
      <c r="AW40" s="661"/>
      <c r="AX40" s="661"/>
      <c r="AY40" s="662"/>
      <c r="AZ40" s="623">
        <v>1299722</v>
      </c>
      <c r="BA40" s="626"/>
      <c r="BB40" s="626"/>
      <c r="BC40" s="626"/>
      <c r="BD40" s="624"/>
      <c r="BE40" s="624"/>
      <c r="BF40" s="663"/>
      <c r="BG40" s="668"/>
      <c r="BH40" s="669"/>
      <c r="BI40" s="669"/>
      <c r="BJ40" s="669"/>
      <c r="BK40" s="669"/>
      <c r="BL40" s="235"/>
      <c r="BM40" s="664" t="s">
        <v>342</v>
      </c>
      <c r="BN40" s="664"/>
      <c r="BO40" s="664"/>
      <c r="BP40" s="664"/>
      <c r="BQ40" s="664"/>
      <c r="BR40" s="664"/>
      <c r="BS40" s="664"/>
      <c r="BT40" s="664"/>
      <c r="BU40" s="665"/>
      <c r="BV40" s="623" t="s">
        <v>340</v>
      </c>
      <c r="BW40" s="626"/>
      <c r="BX40" s="626"/>
      <c r="BY40" s="626"/>
      <c r="BZ40" s="626"/>
      <c r="CA40" s="626"/>
      <c r="CB40" s="666"/>
      <c r="CD40" s="667" t="s">
        <v>343</v>
      </c>
      <c r="CE40" s="664"/>
      <c r="CF40" s="664"/>
      <c r="CG40" s="664"/>
      <c r="CH40" s="664"/>
      <c r="CI40" s="664"/>
      <c r="CJ40" s="664"/>
      <c r="CK40" s="664"/>
      <c r="CL40" s="664"/>
      <c r="CM40" s="664"/>
      <c r="CN40" s="664"/>
      <c r="CO40" s="664"/>
      <c r="CP40" s="664"/>
      <c r="CQ40" s="665"/>
      <c r="CR40" s="623">
        <v>524750</v>
      </c>
      <c r="CS40" s="626"/>
      <c r="CT40" s="626"/>
      <c r="CU40" s="626"/>
      <c r="CV40" s="626"/>
      <c r="CW40" s="626"/>
      <c r="CX40" s="626"/>
      <c r="CY40" s="627"/>
      <c r="CZ40" s="628">
        <v>0.7</v>
      </c>
      <c r="DA40" s="657"/>
      <c r="DB40" s="657"/>
      <c r="DC40" s="658"/>
      <c r="DD40" s="631">
        <v>456750</v>
      </c>
      <c r="DE40" s="626"/>
      <c r="DF40" s="626"/>
      <c r="DG40" s="626"/>
      <c r="DH40" s="626"/>
      <c r="DI40" s="626"/>
      <c r="DJ40" s="626"/>
      <c r="DK40" s="627"/>
      <c r="DL40" s="631">
        <v>30243</v>
      </c>
      <c r="DM40" s="626"/>
      <c r="DN40" s="626"/>
      <c r="DO40" s="626"/>
      <c r="DP40" s="626"/>
      <c r="DQ40" s="626"/>
      <c r="DR40" s="626"/>
      <c r="DS40" s="626"/>
      <c r="DT40" s="626"/>
      <c r="DU40" s="626"/>
      <c r="DV40" s="627"/>
      <c r="DW40" s="628">
        <v>0.1</v>
      </c>
      <c r="DX40" s="657"/>
      <c r="DY40" s="657"/>
      <c r="DZ40" s="657"/>
      <c r="EA40" s="657"/>
      <c r="EB40" s="657"/>
      <c r="EC40" s="659"/>
    </row>
    <row r="41" spans="2:133" ht="11.25" customHeight="1" x14ac:dyDescent="0.15">
      <c r="AQ41" s="672" t="s">
        <v>344</v>
      </c>
      <c r="AR41" s="673"/>
      <c r="AS41" s="673"/>
      <c r="AT41" s="673"/>
      <c r="AU41" s="673"/>
      <c r="AV41" s="673"/>
      <c r="AW41" s="673"/>
      <c r="AX41" s="673"/>
      <c r="AY41" s="674"/>
      <c r="AZ41" s="638">
        <v>4392563</v>
      </c>
      <c r="BA41" s="675"/>
      <c r="BB41" s="675"/>
      <c r="BC41" s="675"/>
      <c r="BD41" s="639"/>
      <c r="BE41" s="639"/>
      <c r="BF41" s="676"/>
      <c r="BG41" s="670"/>
      <c r="BH41" s="671"/>
      <c r="BI41" s="671"/>
      <c r="BJ41" s="671"/>
      <c r="BK41" s="671"/>
      <c r="BL41" s="236"/>
      <c r="BM41" s="677" t="s">
        <v>345</v>
      </c>
      <c r="BN41" s="677"/>
      <c r="BO41" s="677"/>
      <c r="BP41" s="677"/>
      <c r="BQ41" s="677"/>
      <c r="BR41" s="677"/>
      <c r="BS41" s="677"/>
      <c r="BT41" s="677"/>
      <c r="BU41" s="678"/>
      <c r="BV41" s="638">
        <v>295</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3" t="s">
        <v>340</v>
      </c>
      <c r="CS41" s="624"/>
      <c r="CT41" s="624"/>
      <c r="CU41" s="624"/>
      <c r="CV41" s="624"/>
      <c r="CW41" s="624"/>
      <c r="CX41" s="624"/>
      <c r="CY41" s="625"/>
      <c r="CZ41" s="628" t="s">
        <v>340</v>
      </c>
      <c r="DA41" s="657"/>
      <c r="DB41" s="657"/>
      <c r="DC41" s="658"/>
      <c r="DD41" s="631" t="s">
        <v>230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348</v>
      </c>
      <c r="CE42" s="621"/>
      <c r="CF42" s="621"/>
      <c r="CG42" s="621"/>
      <c r="CH42" s="621"/>
      <c r="CI42" s="621"/>
      <c r="CJ42" s="621"/>
      <c r="CK42" s="621"/>
      <c r="CL42" s="621"/>
      <c r="CM42" s="621"/>
      <c r="CN42" s="621"/>
      <c r="CO42" s="621"/>
      <c r="CP42" s="621"/>
      <c r="CQ42" s="622"/>
      <c r="CR42" s="623">
        <v>17172701</v>
      </c>
      <c r="CS42" s="626"/>
      <c r="CT42" s="626"/>
      <c r="CU42" s="626"/>
      <c r="CV42" s="626"/>
      <c r="CW42" s="626"/>
      <c r="CX42" s="626"/>
      <c r="CY42" s="627"/>
      <c r="CZ42" s="628">
        <v>22.9</v>
      </c>
      <c r="DA42" s="629"/>
      <c r="DB42" s="629"/>
      <c r="DC42" s="630"/>
      <c r="DD42" s="631">
        <v>6178720</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350</v>
      </c>
      <c r="CE43" s="621"/>
      <c r="CF43" s="621"/>
      <c r="CG43" s="621"/>
      <c r="CH43" s="621"/>
      <c r="CI43" s="621"/>
      <c r="CJ43" s="621"/>
      <c r="CK43" s="621"/>
      <c r="CL43" s="621"/>
      <c r="CM43" s="621"/>
      <c r="CN43" s="621"/>
      <c r="CO43" s="621"/>
      <c r="CP43" s="621"/>
      <c r="CQ43" s="622"/>
      <c r="CR43" s="623">
        <v>414053</v>
      </c>
      <c r="CS43" s="624"/>
      <c r="CT43" s="624"/>
      <c r="CU43" s="624"/>
      <c r="CV43" s="624"/>
      <c r="CW43" s="624"/>
      <c r="CX43" s="624"/>
      <c r="CY43" s="625"/>
      <c r="CZ43" s="628">
        <v>0.6</v>
      </c>
      <c r="DA43" s="657"/>
      <c r="DB43" s="657"/>
      <c r="DC43" s="658"/>
      <c r="DD43" s="631">
        <v>411553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351</v>
      </c>
      <c r="CD44" s="651" t="s">
        <v>302</v>
      </c>
      <c r="CE44" s="652"/>
      <c r="CF44" s="620" t="s">
        <v>352</v>
      </c>
      <c r="CG44" s="621"/>
      <c r="CH44" s="621"/>
      <c r="CI44" s="621"/>
      <c r="CJ44" s="621"/>
      <c r="CK44" s="621"/>
      <c r="CL44" s="621"/>
      <c r="CM44" s="621"/>
      <c r="CN44" s="621"/>
      <c r="CO44" s="621"/>
      <c r="CP44" s="621"/>
      <c r="CQ44" s="622"/>
      <c r="CR44" s="623">
        <v>17170367</v>
      </c>
      <c r="CS44" s="626"/>
      <c r="CT44" s="626"/>
      <c r="CU44" s="626"/>
      <c r="CV44" s="626"/>
      <c r="CW44" s="626"/>
      <c r="CX44" s="626"/>
      <c r="CY44" s="627"/>
      <c r="CZ44" s="628">
        <v>22.9</v>
      </c>
      <c r="DA44" s="629"/>
      <c r="DB44" s="629"/>
      <c r="DC44" s="630"/>
      <c r="DD44" s="631">
        <v>6177967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353</v>
      </c>
      <c r="CG45" s="621"/>
      <c r="CH45" s="621"/>
      <c r="CI45" s="621"/>
      <c r="CJ45" s="621"/>
      <c r="CK45" s="621"/>
      <c r="CL45" s="621"/>
      <c r="CM45" s="621"/>
      <c r="CN45" s="621"/>
      <c r="CO45" s="621"/>
      <c r="CP45" s="621"/>
      <c r="CQ45" s="622"/>
      <c r="CR45" s="623">
        <v>6434965</v>
      </c>
      <c r="CS45" s="624"/>
      <c r="CT45" s="624"/>
      <c r="CU45" s="624"/>
      <c r="CV45" s="624"/>
      <c r="CW45" s="624"/>
      <c r="CX45" s="624"/>
      <c r="CY45" s="625"/>
      <c r="CZ45" s="628">
        <v>8.6</v>
      </c>
      <c r="DA45" s="657"/>
      <c r="DB45" s="657"/>
      <c r="DC45" s="658"/>
      <c r="DD45" s="631">
        <v>615838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354</v>
      </c>
      <c r="CG46" s="621"/>
      <c r="CH46" s="621"/>
      <c r="CI46" s="621"/>
      <c r="CJ46" s="621"/>
      <c r="CK46" s="621"/>
      <c r="CL46" s="621"/>
      <c r="CM46" s="621"/>
      <c r="CN46" s="621"/>
      <c r="CO46" s="621"/>
      <c r="CP46" s="621"/>
      <c r="CQ46" s="622"/>
      <c r="CR46" s="623">
        <v>10572734</v>
      </c>
      <c r="CS46" s="626"/>
      <c r="CT46" s="626"/>
      <c r="CU46" s="626"/>
      <c r="CV46" s="626"/>
      <c r="CW46" s="626"/>
      <c r="CX46" s="626"/>
      <c r="CY46" s="627"/>
      <c r="CZ46" s="628">
        <v>14.1</v>
      </c>
      <c r="DA46" s="629"/>
      <c r="DB46" s="629"/>
      <c r="DC46" s="630"/>
      <c r="DD46" s="631">
        <v>5402874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355</v>
      </c>
      <c r="CG47" s="621"/>
      <c r="CH47" s="621"/>
      <c r="CI47" s="621"/>
      <c r="CJ47" s="621"/>
      <c r="CK47" s="621"/>
      <c r="CL47" s="621"/>
      <c r="CM47" s="621"/>
      <c r="CN47" s="621"/>
      <c r="CO47" s="621"/>
      <c r="CP47" s="621"/>
      <c r="CQ47" s="622"/>
      <c r="CR47" s="623">
        <v>2334</v>
      </c>
      <c r="CS47" s="624"/>
      <c r="CT47" s="624"/>
      <c r="CU47" s="624"/>
      <c r="CV47" s="624"/>
      <c r="CW47" s="624"/>
      <c r="CX47" s="624"/>
      <c r="CY47" s="625"/>
      <c r="CZ47" s="628">
        <v>0</v>
      </c>
      <c r="DA47" s="657"/>
      <c r="DB47" s="657"/>
      <c r="DC47" s="658"/>
      <c r="DD47" s="631">
        <v>753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356</v>
      </c>
      <c r="CG48" s="621"/>
      <c r="CH48" s="621"/>
      <c r="CI48" s="621"/>
      <c r="CJ48" s="621"/>
      <c r="CK48" s="621"/>
      <c r="CL48" s="621"/>
      <c r="CM48" s="621"/>
      <c r="CN48" s="621"/>
      <c r="CO48" s="621"/>
      <c r="CP48" s="621"/>
      <c r="CQ48" s="622"/>
      <c r="CR48" s="623" t="s">
        <v>340</v>
      </c>
      <c r="CS48" s="626"/>
      <c r="CT48" s="626"/>
      <c r="CU48" s="626"/>
      <c r="CV48" s="626"/>
      <c r="CW48" s="626"/>
      <c r="CX48" s="626"/>
      <c r="CY48" s="627"/>
      <c r="CZ48" s="628" t="s">
        <v>340</v>
      </c>
      <c r="DA48" s="629"/>
      <c r="DB48" s="629"/>
      <c r="DC48" s="630"/>
      <c r="DD48" s="631" t="s">
        <v>230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357</v>
      </c>
      <c r="CE49" s="636"/>
      <c r="CF49" s="636"/>
      <c r="CG49" s="636"/>
      <c r="CH49" s="636"/>
      <c r="CI49" s="636"/>
      <c r="CJ49" s="636"/>
      <c r="CK49" s="636"/>
      <c r="CL49" s="636"/>
      <c r="CM49" s="636"/>
      <c r="CN49" s="636"/>
      <c r="CO49" s="636"/>
      <c r="CP49" s="636"/>
      <c r="CQ49" s="637"/>
      <c r="CR49" s="638">
        <v>74998425</v>
      </c>
      <c r="CS49" s="639"/>
      <c r="CT49" s="639"/>
      <c r="CU49" s="639"/>
      <c r="CV49" s="639"/>
      <c r="CW49" s="639"/>
      <c r="CX49" s="639"/>
      <c r="CY49" s="640"/>
      <c r="CZ49" s="641">
        <v>100</v>
      </c>
      <c r="DA49" s="642"/>
      <c r="DB49" s="642"/>
      <c r="DC49" s="643"/>
      <c r="DD49" s="644">
        <v>46491689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5vCePhEtodosC9nSwY/nJXFjlD98uLk+LfGQJqrdcbYRk4AuHO22xQAZ/iWDe4V9A/eCZhL2YBdj4hX/CcK5EQ==" saltValue="MJHhIi/ck9CDiqPDGT9b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359</v>
      </c>
      <c r="DK2" s="1162"/>
      <c r="DL2" s="1162"/>
      <c r="DM2" s="1162"/>
      <c r="DN2" s="1162"/>
      <c r="DO2" s="1163"/>
      <c r="DP2" s="249"/>
      <c r="DQ2" s="1161" t="s">
        <v>360</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363</v>
      </c>
      <c r="B5" s="1047"/>
      <c r="C5" s="1047"/>
      <c r="D5" s="1047"/>
      <c r="E5" s="1047"/>
      <c r="F5" s="1047"/>
      <c r="G5" s="1047"/>
      <c r="H5" s="1047"/>
      <c r="I5" s="1047"/>
      <c r="J5" s="1047"/>
      <c r="K5" s="1047"/>
      <c r="L5" s="1047"/>
      <c r="M5" s="1047"/>
      <c r="N5" s="1047"/>
      <c r="O5" s="1047"/>
      <c r="P5" s="1048"/>
      <c r="Q5" s="1052" t="s">
        <v>364</v>
      </c>
      <c r="R5" s="1053"/>
      <c r="S5" s="1053"/>
      <c r="T5" s="1053"/>
      <c r="U5" s="1054"/>
      <c r="V5" s="1052" t="s">
        <v>365</v>
      </c>
      <c r="W5" s="1053"/>
      <c r="X5" s="1053"/>
      <c r="Y5" s="1053"/>
      <c r="Z5" s="1054"/>
      <c r="AA5" s="1052" t="s">
        <v>366</v>
      </c>
      <c r="AB5" s="1053"/>
      <c r="AC5" s="1053"/>
      <c r="AD5" s="1053"/>
      <c r="AE5" s="1053"/>
      <c r="AF5" s="1164" t="s">
        <v>367</v>
      </c>
      <c r="AG5" s="1053"/>
      <c r="AH5" s="1053"/>
      <c r="AI5" s="1053"/>
      <c r="AJ5" s="1068"/>
      <c r="AK5" s="1053" t="s">
        <v>368</v>
      </c>
      <c r="AL5" s="1053"/>
      <c r="AM5" s="1053"/>
      <c r="AN5" s="1053"/>
      <c r="AO5" s="1054"/>
      <c r="AP5" s="1052" t="s">
        <v>369</v>
      </c>
      <c r="AQ5" s="1053"/>
      <c r="AR5" s="1053"/>
      <c r="AS5" s="1053"/>
      <c r="AT5" s="1054"/>
      <c r="AU5" s="1052" t="s">
        <v>370</v>
      </c>
      <c r="AV5" s="1053"/>
      <c r="AW5" s="1053"/>
      <c r="AX5" s="1053"/>
      <c r="AY5" s="1068"/>
      <c r="AZ5" s="256"/>
      <c r="BA5" s="256"/>
      <c r="BB5" s="256"/>
      <c r="BC5" s="256"/>
      <c r="BD5" s="256"/>
      <c r="BE5" s="257"/>
      <c r="BF5" s="257"/>
      <c r="BG5" s="257"/>
      <c r="BH5" s="257"/>
      <c r="BI5" s="257"/>
      <c r="BJ5" s="257"/>
      <c r="BK5" s="257"/>
      <c r="BL5" s="257"/>
      <c r="BM5" s="257"/>
      <c r="BN5" s="257"/>
      <c r="BO5" s="257"/>
      <c r="BP5" s="257"/>
      <c r="BQ5" s="1046" t="s">
        <v>371</v>
      </c>
      <c r="BR5" s="1047"/>
      <c r="BS5" s="1047"/>
      <c r="BT5" s="1047"/>
      <c r="BU5" s="1047"/>
      <c r="BV5" s="1047"/>
      <c r="BW5" s="1047"/>
      <c r="BX5" s="1047"/>
      <c r="BY5" s="1047"/>
      <c r="BZ5" s="1047"/>
      <c r="CA5" s="1047"/>
      <c r="CB5" s="1047"/>
      <c r="CC5" s="1047"/>
      <c r="CD5" s="1047"/>
      <c r="CE5" s="1047"/>
      <c r="CF5" s="1047"/>
      <c r="CG5" s="1048"/>
      <c r="CH5" s="1052" t="s">
        <v>372</v>
      </c>
      <c r="CI5" s="1053"/>
      <c r="CJ5" s="1053"/>
      <c r="CK5" s="1053"/>
      <c r="CL5" s="1054"/>
      <c r="CM5" s="1052" t="s">
        <v>373</v>
      </c>
      <c r="CN5" s="1053"/>
      <c r="CO5" s="1053"/>
      <c r="CP5" s="1053"/>
      <c r="CQ5" s="1054"/>
      <c r="CR5" s="1052" t="s">
        <v>374</v>
      </c>
      <c r="CS5" s="1053"/>
      <c r="CT5" s="1053"/>
      <c r="CU5" s="1053"/>
      <c r="CV5" s="1054"/>
      <c r="CW5" s="1052" t="s">
        <v>375</v>
      </c>
      <c r="CX5" s="1053"/>
      <c r="CY5" s="1053"/>
      <c r="CZ5" s="1053"/>
      <c r="DA5" s="1054"/>
      <c r="DB5" s="1052" t="s">
        <v>376</v>
      </c>
      <c r="DC5" s="1053"/>
      <c r="DD5" s="1053"/>
      <c r="DE5" s="1053"/>
      <c r="DF5" s="1054"/>
      <c r="DG5" s="1149" t="s">
        <v>377</v>
      </c>
      <c r="DH5" s="1150"/>
      <c r="DI5" s="1150"/>
      <c r="DJ5" s="1150"/>
      <c r="DK5" s="1151"/>
      <c r="DL5" s="1149" t="s">
        <v>378</v>
      </c>
      <c r="DM5" s="1150"/>
      <c r="DN5" s="1150"/>
      <c r="DO5" s="1150"/>
      <c r="DP5" s="1151"/>
      <c r="DQ5" s="1052" t="s">
        <v>379</v>
      </c>
      <c r="DR5" s="1053"/>
      <c r="DS5" s="1053"/>
      <c r="DT5" s="1053"/>
      <c r="DU5" s="1054"/>
      <c r="DV5" s="1052" t="s">
        <v>370</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380</v>
      </c>
      <c r="C7" s="1102"/>
      <c r="D7" s="1102"/>
      <c r="E7" s="1102"/>
      <c r="F7" s="1102"/>
      <c r="G7" s="1102"/>
      <c r="H7" s="1102"/>
      <c r="I7" s="1102"/>
      <c r="J7" s="1102"/>
      <c r="K7" s="1102"/>
      <c r="L7" s="1102"/>
      <c r="M7" s="1102"/>
      <c r="N7" s="1102"/>
      <c r="O7" s="1102"/>
      <c r="P7" s="1103"/>
      <c r="Q7" s="1155">
        <v>79178</v>
      </c>
      <c r="R7" s="1156"/>
      <c r="S7" s="1156"/>
      <c r="T7" s="1156"/>
      <c r="U7" s="1156"/>
      <c r="V7" s="1156">
        <v>75208</v>
      </c>
      <c r="W7" s="1156"/>
      <c r="X7" s="1156"/>
      <c r="Y7" s="1156"/>
      <c r="Z7" s="1156"/>
      <c r="AA7" s="1156">
        <v>3970</v>
      </c>
      <c r="AB7" s="1156"/>
      <c r="AC7" s="1156"/>
      <c r="AD7" s="1156"/>
      <c r="AE7" s="1157"/>
      <c r="AF7" s="1158">
        <v>3267</v>
      </c>
      <c r="AG7" s="1159"/>
      <c r="AH7" s="1159"/>
      <c r="AI7" s="1159"/>
      <c r="AJ7" s="1160"/>
      <c r="AK7" s="1142">
        <v>4646</v>
      </c>
      <c r="AL7" s="1143"/>
      <c r="AM7" s="1143"/>
      <c r="AN7" s="1143"/>
      <c r="AO7" s="1143"/>
      <c r="AP7" s="1143">
        <v>58825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575</v>
      </c>
      <c r="BT7" s="1147"/>
      <c r="BU7" s="1147"/>
      <c r="BV7" s="1147"/>
      <c r="BW7" s="1147"/>
      <c r="BX7" s="1147"/>
      <c r="BY7" s="1147"/>
      <c r="BZ7" s="1147"/>
      <c r="CA7" s="1147"/>
      <c r="CB7" s="1147"/>
      <c r="CC7" s="1147"/>
      <c r="CD7" s="1147"/>
      <c r="CE7" s="1147"/>
      <c r="CF7" s="1147"/>
      <c r="CG7" s="1148"/>
      <c r="CH7" s="1139">
        <v>-1</v>
      </c>
      <c r="CI7" s="1140"/>
      <c r="CJ7" s="1140"/>
      <c r="CK7" s="1140"/>
      <c r="CL7" s="1141"/>
      <c r="CM7" s="1139">
        <v>244</v>
      </c>
      <c r="CN7" s="1140"/>
      <c r="CO7" s="1140"/>
      <c r="CP7" s="1140"/>
      <c r="CQ7" s="1141"/>
      <c r="CR7" s="1139">
        <v>50</v>
      </c>
      <c r="CS7" s="1140"/>
      <c r="CT7" s="1140"/>
      <c r="CU7" s="1140"/>
      <c r="CV7" s="1141"/>
      <c r="CW7" s="1139" t="s">
        <v>599</v>
      </c>
      <c r="CX7" s="1140"/>
      <c r="CY7" s="1140"/>
      <c r="CZ7" s="1140"/>
      <c r="DA7" s="1141"/>
      <c r="DB7" s="1139" t="s">
        <v>599</v>
      </c>
      <c r="DC7" s="1140"/>
      <c r="DD7" s="1140"/>
      <c r="DE7" s="1140"/>
      <c r="DF7" s="1141"/>
      <c r="DG7" s="1139" t="s">
        <v>599</v>
      </c>
      <c r="DH7" s="1140"/>
      <c r="DI7" s="1140"/>
      <c r="DJ7" s="1140"/>
      <c r="DK7" s="1141"/>
      <c r="DL7" s="1139" t="s">
        <v>599</v>
      </c>
      <c r="DM7" s="1140"/>
      <c r="DN7" s="1140"/>
      <c r="DO7" s="1140"/>
      <c r="DP7" s="1141"/>
      <c r="DQ7" s="1139" t="s">
        <v>599</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576</v>
      </c>
      <c r="BT8" s="1066"/>
      <c r="BU8" s="1066"/>
      <c r="BV8" s="1066"/>
      <c r="BW8" s="1066"/>
      <c r="BX8" s="1066"/>
      <c r="BY8" s="1066"/>
      <c r="BZ8" s="1066"/>
      <c r="CA8" s="1066"/>
      <c r="CB8" s="1066"/>
      <c r="CC8" s="1066"/>
      <c r="CD8" s="1066"/>
      <c r="CE8" s="1066"/>
      <c r="CF8" s="1066"/>
      <c r="CG8" s="1067"/>
      <c r="CH8" s="1040">
        <v>-10</v>
      </c>
      <c r="CI8" s="1041"/>
      <c r="CJ8" s="1041"/>
      <c r="CK8" s="1041"/>
      <c r="CL8" s="1042"/>
      <c r="CM8" s="1040">
        <v>459</v>
      </c>
      <c r="CN8" s="1041"/>
      <c r="CO8" s="1041"/>
      <c r="CP8" s="1041"/>
      <c r="CQ8" s="1042"/>
      <c r="CR8" s="1040">
        <v>120</v>
      </c>
      <c r="CS8" s="1041"/>
      <c r="CT8" s="1041"/>
      <c r="CU8" s="1041"/>
      <c r="CV8" s="1042"/>
      <c r="CW8" s="1040">
        <v>83</v>
      </c>
      <c r="CX8" s="1041"/>
      <c r="CY8" s="1041"/>
      <c r="CZ8" s="1041"/>
      <c r="DA8" s="1042"/>
      <c r="DB8" s="1040" t="s">
        <v>599</v>
      </c>
      <c r="DC8" s="1041"/>
      <c r="DD8" s="1041"/>
      <c r="DE8" s="1041"/>
      <c r="DF8" s="1042"/>
      <c r="DG8" s="1040" t="s">
        <v>599</v>
      </c>
      <c r="DH8" s="1041"/>
      <c r="DI8" s="1041"/>
      <c r="DJ8" s="1041"/>
      <c r="DK8" s="1042"/>
      <c r="DL8" s="1040" t="s">
        <v>599</v>
      </c>
      <c r="DM8" s="1041"/>
      <c r="DN8" s="1041"/>
      <c r="DO8" s="1041"/>
      <c r="DP8" s="1042"/>
      <c r="DQ8" s="1040" t="s">
        <v>599</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577</v>
      </c>
      <c r="BT9" s="1066"/>
      <c r="BU9" s="1066"/>
      <c r="BV9" s="1066"/>
      <c r="BW9" s="1066"/>
      <c r="BX9" s="1066"/>
      <c r="BY9" s="1066"/>
      <c r="BZ9" s="1066"/>
      <c r="CA9" s="1066"/>
      <c r="CB9" s="1066"/>
      <c r="CC9" s="1066"/>
      <c r="CD9" s="1066"/>
      <c r="CE9" s="1066"/>
      <c r="CF9" s="1066"/>
      <c r="CG9" s="1067"/>
      <c r="CH9" s="1040">
        <v>-7</v>
      </c>
      <c r="CI9" s="1041"/>
      <c r="CJ9" s="1041"/>
      <c r="CK9" s="1041"/>
      <c r="CL9" s="1042"/>
      <c r="CM9" s="1040">
        <v>201</v>
      </c>
      <c r="CN9" s="1041"/>
      <c r="CO9" s="1041"/>
      <c r="CP9" s="1041"/>
      <c r="CQ9" s="1042"/>
      <c r="CR9" s="1040">
        <v>65</v>
      </c>
      <c r="CS9" s="1041"/>
      <c r="CT9" s="1041"/>
      <c r="CU9" s="1041"/>
      <c r="CV9" s="1042"/>
      <c r="CW9" s="1040">
        <v>38</v>
      </c>
      <c r="CX9" s="1041"/>
      <c r="CY9" s="1041"/>
      <c r="CZ9" s="1041"/>
      <c r="DA9" s="1042"/>
      <c r="DB9" s="1040" t="s">
        <v>599</v>
      </c>
      <c r="DC9" s="1041"/>
      <c r="DD9" s="1041"/>
      <c r="DE9" s="1041"/>
      <c r="DF9" s="1042"/>
      <c r="DG9" s="1040" t="s">
        <v>599</v>
      </c>
      <c r="DH9" s="1041"/>
      <c r="DI9" s="1041"/>
      <c r="DJ9" s="1041"/>
      <c r="DK9" s="1042"/>
      <c r="DL9" s="1040" t="s">
        <v>599</v>
      </c>
      <c r="DM9" s="1041"/>
      <c r="DN9" s="1041"/>
      <c r="DO9" s="1041"/>
      <c r="DP9" s="1042"/>
      <c r="DQ9" s="1040" t="s">
        <v>599</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578</v>
      </c>
      <c r="BT10" s="1066"/>
      <c r="BU10" s="1066"/>
      <c r="BV10" s="1066"/>
      <c r="BW10" s="1066"/>
      <c r="BX10" s="1066"/>
      <c r="BY10" s="1066"/>
      <c r="BZ10" s="1066"/>
      <c r="CA10" s="1066"/>
      <c r="CB10" s="1066"/>
      <c r="CC10" s="1066"/>
      <c r="CD10" s="1066"/>
      <c r="CE10" s="1066"/>
      <c r="CF10" s="1066"/>
      <c r="CG10" s="1067"/>
      <c r="CH10" s="1040">
        <v>7</v>
      </c>
      <c r="CI10" s="1041"/>
      <c r="CJ10" s="1041"/>
      <c r="CK10" s="1041"/>
      <c r="CL10" s="1042"/>
      <c r="CM10" s="1040">
        <v>165</v>
      </c>
      <c r="CN10" s="1041"/>
      <c r="CO10" s="1041"/>
      <c r="CP10" s="1041"/>
      <c r="CQ10" s="1042"/>
      <c r="CR10" s="1040">
        <v>100</v>
      </c>
      <c r="CS10" s="1041"/>
      <c r="CT10" s="1041"/>
      <c r="CU10" s="1041"/>
      <c r="CV10" s="1042"/>
      <c r="CW10" s="1040">
        <v>65</v>
      </c>
      <c r="CX10" s="1041"/>
      <c r="CY10" s="1041"/>
      <c r="CZ10" s="1041"/>
      <c r="DA10" s="1042"/>
      <c r="DB10" s="1040" t="s">
        <v>599</v>
      </c>
      <c r="DC10" s="1041"/>
      <c r="DD10" s="1041"/>
      <c r="DE10" s="1041"/>
      <c r="DF10" s="1042"/>
      <c r="DG10" s="1040" t="s">
        <v>599</v>
      </c>
      <c r="DH10" s="1041"/>
      <c r="DI10" s="1041"/>
      <c r="DJ10" s="1041"/>
      <c r="DK10" s="1042"/>
      <c r="DL10" s="1040" t="s">
        <v>600</v>
      </c>
      <c r="DM10" s="1041"/>
      <c r="DN10" s="1041"/>
      <c r="DO10" s="1041"/>
      <c r="DP10" s="1042"/>
      <c r="DQ10" s="1040" t="s">
        <v>599</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579</v>
      </c>
      <c r="BT11" s="1066"/>
      <c r="BU11" s="1066"/>
      <c r="BV11" s="1066"/>
      <c r="BW11" s="1066"/>
      <c r="BX11" s="1066"/>
      <c r="BY11" s="1066"/>
      <c r="BZ11" s="1066"/>
      <c r="CA11" s="1066"/>
      <c r="CB11" s="1066"/>
      <c r="CC11" s="1066"/>
      <c r="CD11" s="1066"/>
      <c r="CE11" s="1066"/>
      <c r="CF11" s="1066"/>
      <c r="CG11" s="1067"/>
      <c r="CH11" s="1040">
        <v>-7</v>
      </c>
      <c r="CI11" s="1041"/>
      <c r="CJ11" s="1041"/>
      <c r="CK11" s="1041"/>
      <c r="CL11" s="1042"/>
      <c r="CM11" s="1040">
        <v>11</v>
      </c>
      <c r="CN11" s="1041"/>
      <c r="CO11" s="1041"/>
      <c r="CP11" s="1041"/>
      <c r="CQ11" s="1042"/>
      <c r="CR11" s="1040">
        <v>3</v>
      </c>
      <c r="CS11" s="1041"/>
      <c r="CT11" s="1041"/>
      <c r="CU11" s="1041"/>
      <c r="CV11" s="1042"/>
      <c r="CW11" s="1040" t="s">
        <v>599</v>
      </c>
      <c r="CX11" s="1041"/>
      <c r="CY11" s="1041"/>
      <c r="CZ11" s="1041"/>
      <c r="DA11" s="1042"/>
      <c r="DB11" s="1040" t="s">
        <v>600</v>
      </c>
      <c r="DC11" s="1041"/>
      <c r="DD11" s="1041"/>
      <c r="DE11" s="1041"/>
      <c r="DF11" s="1042"/>
      <c r="DG11" s="1040" t="s">
        <v>599</v>
      </c>
      <c r="DH11" s="1041"/>
      <c r="DI11" s="1041"/>
      <c r="DJ11" s="1041"/>
      <c r="DK11" s="1042"/>
      <c r="DL11" s="1040" t="s">
        <v>599</v>
      </c>
      <c r="DM11" s="1041"/>
      <c r="DN11" s="1041"/>
      <c r="DO11" s="1041"/>
      <c r="DP11" s="1042"/>
      <c r="DQ11" s="1040" t="s">
        <v>599</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t="s">
        <v>582</v>
      </c>
      <c r="BS12" s="1065" t="s">
        <v>580</v>
      </c>
      <c r="BT12" s="1066"/>
      <c r="BU12" s="1066"/>
      <c r="BV12" s="1066"/>
      <c r="BW12" s="1066"/>
      <c r="BX12" s="1066"/>
      <c r="BY12" s="1066"/>
      <c r="BZ12" s="1066"/>
      <c r="CA12" s="1066"/>
      <c r="CB12" s="1066"/>
      <c r="CC12" s="1066"/>
      <c r="CD12" s="1066"/>
      <c r="CE12" s="1066"/>
      <c r="CF12" s="1066"/>
      <c r="CG12" s="1067"/>
      <c r="CH12" s="1040">
        <v>0</v>
      </c>
      <c r="CI12" s="1041"/>
      <c r="CJ12" s="1041"/>
      <c r="CK12" s="1041"/>
      <c r="CL12" s="1042"/>
      <c r="CM12" s="1040">
        <v>7</v>
      </c>
      <c r="CN12" s="1041"/>
      <c r="CO12" s="1041"/>
      <c r="CP12" s="1041"/>
      <c r="CQ12" s="1042"/>
      <c r="CR12" s="1040">
        <v>5</v>
      </c>
      <c r="CS12" s="1041"/>
      <c r="CT12" s="1041"/>
      <c r="CU12" s="1041"/>
      <c r="CV12" s="1042"/>
      <c r="CW12" s="1040" t="s">
        <v>601</v>
      </c>
      <c r="CX12" s="1041"/>
      <c r="CY12" s="1041"/>
      <c r="CZ12" s="1041"/>
      <c r="DA12" s="1042"/>
      <c r="DB12" s="1040" t="s">
        <v>599</v>
      </c>
      <c r="DC12" s="1041"/>
      <c r="DD12" s="1041"/>
      <c r="DE12" s="1041"/>
      <c r="DF12" s="1042"/>
      <c r="DG12" s="1040">
        <v>410</v>
      </c>
      <c r="DH12" s="1041"/>
      <c r="DI12" s="1041"/>
      <c r="DJ12" s="1041"/>
      <c r="DK12" s="1042"/>
      <c r="DL12" s="1040" t="s">
        <v>599</v>
      </c>
      <c r="DM12" s="1041"/>
      <c r="DN12" s="1041"/>
      <c r="DO12" s="1041"/>
      <c r="DP12" s="1042"/>
      <c r="DQ12" s="1040" t="s">
        <v>599</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581</v>
      </c>
      <c r="BT13" s="1066"/>
      <c r="BU13" s="1066"/>
      <c r="BV13" s="1066"/>
      <c r="BW13" s="1066"/>
      <c r="BX13" s="1066"/>
      <c r="BY13" s="1066"/>
      <c r="BZ13" s="1066"/>
      <c r="CA13" s="1066"/>
      <c r="CB13" s="1066"/>
      <c r="CC13" s="1066"/>
      <c r="CD13" s="1066"/>
      <c r="CE13" s="1066"/>
      <c r="CF13" s="1066"/>
      <c r="CG13" s="1067"/>
      <c r="CH13" s="1040">
        <v>234</v>
      </c>
      <c r="CI13" s="1041"/>
      <c r="CJ13" s="1041"/>
      <c r="CK13" s="1041"/>
      <c r="CL13" s="1042"/>
      <c r="CM13" s="1040">
        <v>1212</v>
      </c>
      <c r="CN13" s="1041"/>
      <c r="CO13" s="1041"/>
      <c r="CP13" s="1041"/>
      <c r="CQ13" s="1042"/>
      <c r="CR13" s="1040">
        <v>55</v>
      </c>
      <c r="CS13" s="1041"/>
      <c r="CT13" s="1041"/>
      <c r="CU13" s="1041"/>
      <c r="CV13" s="1042"/>
      <c r="CW13" s="1040" t="s">
        <v>599</v>
      </c>
      <c r="CX13" s="1041"/>
      <c r="CY13" s="1041"/>
      <c r="CZ13" s="1041"/>
      <c r="DA13" s="1042"/>
      <c r="DB13" s="1040" t="s">
        <v>599</v>
      </c>
      <c r="DC13" s="1041"/>
      <c r="DD13" s="1041"/>
      <c r="DE13" s="1041"/>
      <c r="DF13" s="1042"/>
      <c r="DG13" s="1040" t="s">
        <v>599</v>
      </c>
      <c r="DH13" s="1041"/>
      <c r="DI13" s="1041"/>
      <c r="DJ13" s="1041"/>
      <c r="DK13" s="1042"/>
      <c r="DL13" s="1040" t="s">
        <v>599</v>
      </c>
      <c r="DM13" s="1041"/>
      <c r="DN13" s="1041"/>
      <c r="DO13" s="1041"/>
      <c r="DP13" s="1042"/>
      <c r="DQ13" s="1040" t="s">
        <v>600</v>
      </c>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381</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382</v>
      </c>
      <c r="B23" s="995" t="s">
        <v>383</v>
      </c>
      <c r="C23" s="996"/>
      <c r="D23" s="996"/>
      <c r="E23" s="996"/>
      <c r="F23" s="996"/>
      <c r="G23" s="996"/>
      <c r="H23" s="996"/>
      <c r="I23" s="996"/>
      <c r="J23" s="996"/>
      <c r="K23" s="996"/>
      <c r="L23" s="996"/>
      <c r="M23" s="996"/>
      <c r="N23" s="996"/>
      <c r="O23" s="996"/>
      <c r="P23" s="997"/>
      <c r="Q23" s="1119">
        <f>Q7</f>
        <v>79178</v>
      </c>
      <c r="R23" s="1120"/>
      <c r="S23" s="1120"/>
      <c r="T23" s="1120"/>
      <c r="U23" s="1120"/>
      <c r="V23" s="1120">
        <f>V7</f>
        <v>75208</v>
      </c>
      <c r="W23" s="1120"/>
      <c r="X23" s="1120"/>
      <c r="Y23" s="1120"/>
      <c r="Z23" s="1120"/>
      <c r="AA23" s="1120">
        <f>AA7</f>
        <v>3970</v>
      </c>
      <c r="AB23" s="1120"/>
      <c r="AC23" s="1120"/>
      <c r="AD23" s="1120"/>
      <c r="AE23" s="1121"/>
      <c r="AF23" s="1122">
        <v>3267</v>
      </c>
      <c r="AG23" s="1120"/>
      <c r="AH23" s="1120"/>
      <c r="AI23" s="1120"/>
      <c r="AJ23" s="1123"/>
      <c r="AK23" s="1124"/>
      <c r="AL23" s="1125"/>
      <c r="AM23" s="1125"/>
      <c r="AN23" s="1125"/>
      <c r="AO23" s="1125"/>
      <c r="AP23" s="1120">
        <f>AP7</f>
        <v>58825</v>
      </c>
      <c r="AQ23" s="1120"/>
      <c r="AR23" s="1120"/>
      <c r="AS23" s="1120"/>
      <c r="AT23" s="1120"/>
      <c r="AU23" s="1126"/>
      <c r="AV23" s="1126"/>
      <c r="AW23" s="1126"/>
      <c r="AX23" s="1126"/>
      <c r="AY23" s="1127"/>
      <c r="AZ23" s="1116" t="s">
        <v>384</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363</v>
      </c>
      <c r="B26" s="1047"/>
      <c r="C26" s="1047"/>
      <c r="D26" s="1047"/>
      <c r="E26" s="1047"/>
      <c r="F26" s="1047"/>
      <c r="G26" s="1047"/>
      <c r="H26" s="1047"/>
      <c r="I26" s="1047"/>
      <c r="J26" s="1047"/>
      <c r="K26" s="1047"/>
      <c r="L26" s="1047"/>
      <c r="M26" s="1047"/>
      <c r="N26" s="1047"/>
      <c r="O26" s="1047"/>
      <c r="P26" s="1048"/>
      <c r="Q26" s="1052" t="s">
        <v>387</v>
      </c>
      <c r="R26" s="1053"/>
      <c r="S26" s="1053"/>
      <c r="T26" s="1053"/>
      <c r="U26" s="1054"/>
      <c r="V26" s="1052" t="s">
        <v>388</v>
      </c>
      <c r="W26" s="1053"/>
      <c r="X26" s="1053"/>
      <c r="Y26" s="1053"/>
      <c r="Z26" s="1054"/>
      <c r="AA26" s="1052" t="s">
        <v>389</v>
      </c>
      <c r="AB26" s="1053"/>
      <c r="AC26" s="1053"/>
      <c r="AD26" s="1053"/>
      <c r="AE26" s="1053"/>
      <c r="AF26" s="1110" t="s">
        <v>390</v>
      </c>
      <c r="AG26" s="1059"/>
      <c r="AH26" s="1059"/>
      <c r="AI26" s="1059"/>
      <c r="AJ26" s="1111"/>
      <c r="AK26" s="1053" t="s">
        <v>391</v>
      </c>
      <c r="AL26" s="1053"/>
      <c r="AM26" s="1053"/>
      <c r="AN26" s="1053"/>
      <c r="AO26" s="1054"/>
      <c r="AP26" s="1052" t="s">
        <v>392</v>
      </c>
      <c r="AQ26" s="1053"/>
      <c r="AR26" s="1053"/>
      <c r="AS26" s="1053"/>
      <c r="AT26" s="1054"/>
      <c r="AU26" s="1052" t="s">
        <v>393</v>
      </c>
      <c r="AV26" s="1053"/>
      <c r="AW26" s="1053"/>
      <c r="AX26" s="1053"/>
      <c r="AY26" s="1054"/>
      <c r="AZ26" s="1052" t="s">
        <v>394</v>
      </c>
      <c r="BA26" s="1053"/>
      <c r="BB26" s="1053"/>
      <c r="BC26" s="1053"/>
      <c r="BD26" s="1054"/>
      <c r="BE26" s="1052" t="s">
        <v>370</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395</v>
      </c>
      <c r="C28" s="1102"/>
      <c r="D28" s="1102"/>
      <c r="E28" s="1102"/>
      <c r="F28" s="1102"/>
      <c r="G28" s="1102"/>
      <c r="H28" s="1102"/>
      <c r="I28" s="1102"/>
      <c r="J28" s="1102"/>
      <c r="K28" s="1102"/>
      <c r="L28" s="1102"/>
      <c r="M28" s="1102"/>
      <c r="N28" s="1102"/>
      <c r="O28" s="1102"/>
      <c r="P28" s="1103"/>
      <c r="Q28" s="1104">
        <v>15358</v>
      </c>
      <c r="R28" s="1105"/>
      <c r="S28" s="1105"/>
      <c r="T28" s="1105"/>
      <c r="U28" s="1105"/>
      <c r="V28" s="1105">
        <v>15348</v>
      </c>
      <c r="W28" s="1105"/>
      <c r="X28" s="1105"/>
      <c r="Y28" s="1105"/>
      <c r="Z28" s="1105"/>
      <c r="AA28" s="1105">
        <v>10</v>
      </c>
      <c r="AB28" s="1105"/>
      <c r="AC28" s="1105"/>
      <c r="AD28" s="1105"/>
      <c r="AE28" s="1106"/>
      <c r="AF28" s="1107">
        <v>10</v>
      </c>
      <c r="AG28" s="1105"/>
      <c r="AH28" s="1105"/>
      <c r="AI28" s="1105"/>
      <c r="AJ28" s="1108"/>
      <c r="AK28" s="1109">
        <v>1300</v>
      </c>
      <c r="AL28" s="1097"/>
      <c r="AM28" s="1097"/>
      <c r="AN28" s="1097"/>
      <c r="AO28" s="1097"/>
      <c r="AP28" s="1097" t="s">
        <v>584</v>
      </c>
      <c r="AQ28" s="1097"/>
      <c r="AR28" s="1097"/>
      <c r="AS28" s="1097"/>
      <c r="AT28" s="1097"/>
      <c r="AU28" s="1097" t="s">
        <v>584</v>
      </c>
      <c r="AV28" s="1097"/>
      <c r="AW28" s="1097"/>
      <c r="AX28" s="1097"/>
      <c r="AY28" s="1097"/>
      <c r="AZ28" s="1098" t="s">
        <v>584</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396</v>
      </c>
      <c r="C29" s="1089"/>
      <c r="D29" s="1089"/>
      <c r="E29" s="1089"/>
      <c r="F29" s="1089"/>
      <c r="G29" s="1089"/>
      <c r="H29" s="1089"/>
      <c r="I29" s="1089"/>
      <c r="J29" s="1089"/>
      <c r="K29" s="1089"/>
      <c r="L29" s="1089"/>
      <c r="M29" s="1089"/>
      <c r="N29" s="1089"/>
      <c r="O29" s="1089"/>
      <c r="P29" s="1090"/>
      <c r="Q29" s="1094">
        <v>15231</v>
      </c>
      <c r="R29" s="1095"/>
      <c r="S29" s="1095"/>
      <c r="T29" s="1095"/>
      <c r="U29" s="1095"/>
      <c r="V29" s="1095">
        <v>15035</v>
      </c>
      <c r="W29" s="1095"/>
      <c r="X29" s="1095"/>
      <c r="Y29" s="1095"/>
      <c r="Z29" s="1095"/>
      <c r="AA29" s="1095">
        <v>196</v>
      </c>
      <c r="AB29" s="1095"/>
      <c r="AC29" s="1095"/>
      <c r="AD29" s="1095"/>
      <c r="AE29" s="1096"/>
      <c r="AF29" s="1070">
        <v>196</v>
      </c>
      <c r="AG29" s="1071"/>
      <c r="AH29" s="1071"/>
      <c r="AI29" s="1071"/>
      <c r="AJ29" s="1072"/>
      <c r="AK29" s="1031">
        <v>2110</v>
      </c>
      <c r="AL29" s="1022"/>
      <c r="AM29" s="1022"/>
      <c r="AN29" s="1022"/>
      <c r="AO29" s="1022"/>
      <c r="AP29" s="1022" t="s">
        <v>584</v>
      </c>
      <c r="AQ29" s="1022"/>
      <c r="AR29" s="1022"/>
      <c r="AS29" s="1022"/>
      <c r="AT29" s="1022"/>
      <c r="AU29" s="1022" t="s">
        <v>584</v>
      </c>
      <c r="AV29" s="1022"/>
      <c r="AW29" s="1022"/>
      <c r="AX29" s="1022"/>
      <c r="AY29" s="1022"/>
      <c r="AZ29" s="1093" t="s">
        <v>585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397</v>
      </c>
      <c r="C30" s="1089"/>
      <c r="D30" s="1089"/>
      <c r="E30" s="1089"/>
      <c r="F30" s="1089"/>
      <c r="G30" s="1089"/>
      <c r="H30" s="1089"/>
      <c r="I30" s="1089"/>
      <c r="J30" s="1089"/>
      <c r="K30" s="1089"/>
      <c r="L30" s="1089"/>
      <c r="M30" s="1089"/>
      <c r="N30" s="1089"/>
      <c r="O30" s="1089"/>
      <c r="P30" s="1090"/>
      <c r="Q30" s="1094">
        <v>2654</v>
      </c>
      <c r="R30" s="1095"/>
      <c r="S30" s="1095"/>
      <c r="T30" s="1095"/>
      <c r="U30" s="1095"/>
      <c r="V30" s="1095">
        <v>2648</v>
      </c>
      <c r="W30" s="1095"/>
      <c r="X30" s="1095"/>
      <c r="Y30" s="1095"/>
      <c r="Z30" s="1095"/>
      <c r="AA30" s="1095">
        <v>6</v>
      </c>
      <c r="AB30" s="1095"/>
      <c r="AC30" s="1095"/>
      <c r="AD30" s="1095"/>
      <c r="AE30" s="1096"/>
      <c r="AF30" s="1070">
        <v>6</v>
      </c>
      <c r="AG30" s="1071"/>
      <c r="AH30" s="1071"/>
      <c r="AI30" s="1071"/>
      <c r="AJ30" s="1072"/>
      <c r="AK30" s="1031">
        <v>400</v>
      </c>
      <c r="AL30" s="1022"/>
      <c r="AM30" s="1022"/>
      <c r="AN30" s="1022"/>
      <c r="AO30" s="1022"/>
      <c r="AP30" s="1022" t="s">
        <v>584</v>
      </c>
      <c r="AQ30" s="1022"/>
      <c r="AR30" s="1022"/>
      <c r="AS30" s="1022"/>
      <c r="AT30" s="1022"/>
      <c r="AU30" s="1022" t="s">
        <v>584</v>
      </c>
      <c r="AV30" s="1022"/>
      <c r="AW30" s="1022"/>
      <c r="AX30" s="1022"/>
      <c r="AY30" s="1022"/>
      <c r="AZ30" s="1093" t="s">
        <v>584</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398</v>
      </c>
      <c r="C31" s="1089"/>
      <c r="D31" s="1089"/>
      <c r="E31" s="1089"/>
      <c r="F31" s="1089"/>
      <c r="G31" s="1089"/>
      <c r="H31" s="1089"/>
      <c r="I31" s="1089"/>
      <c r="J31" s="1089"/>
      <c r="K31" s="1089"/>
      <c r="L31" s="1089"/>
      <c r="M31" s="1089"/>
      <c r="N31" s="1089"/>
      <c r="O31" s="1089"/>
      <c r="P31" s="1090"/>
      <c r="Q31" s="1094">
        <v>632</v>
      </c>
      <c r="R31" s="1095"/>
      <c r="S31" s="1095"/>
      <c r="T31" s="1095"/>
      <c r="U31" s="1095"/>
      <c r="V31" s="1095">
        <v>632</v>
      </c>
      <c r="W31" s="1095"/>
      <c r="X31" s="1095"/>
      <c r="Y31" s="1095"/>
      <c r="Z31" s="1095"/>
      <c r="AA31" s="1095">
        <v>0</v>
      </c>
      <c r="AB31" s="1095"/>
      <c r="AC31" s="1095"/>
      <c r="AD31" s="1095"/>
      <c r="AE31" s="1096"/>
      <c r="AF31" s="1070">
        <v>0</v>
      </c>
      <c r="AG31" s="1071"/>
      <c r="AH31" s="1071"/>
      <c r="AI31" s="1071"/>
      <c r="AJ31" s="1072"/>
      <c r="AK31" s="1031">
        <v>154</v>
      </c>
      <c r="AL31" s="1022"/>
      <c r="AM31" s="1022"/>
      <c r="AN31" s="1022"/>
      <c r="AO31" s="1022"/>
      <c r="AP31" s="1022" t="s">
        <v>584</v>
      </c>
      <c r="AQ31" s="1022"/>
      <c r="AR31" s="1022"/>
      <c r="AS31" s="1022"/>
      <c r="AT31" s="1022"/>
      <c r="AU31" s="1022" t="s">
        <v>585</v>
      </c>
      <c r="AV31" s="1022"/>
      <c r="AW31" s="1022"/>
      <c r="AX31" s="1022"/>
      <c r="AY31" s="1022"/>
      <c r="AZ31" s="1093" t="s">
        <v>584</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399</v>
      </c>
      <c r="C32" s="1089"/>
      <c r="D32" s="1089"/>
      <c r="E32" s="1089"/>
      <c r="F32" s="1089"/>
      <c r="G32" s="1089"/>
      <c r="H32" s="1089"/>
      <c r="I32" s="1089"/>
      <c r="J32" s="1089"/>
      <c r="K32" s="1089"/>
      <c r="L32" s="1089"/>
      <c r="M32" s="1089"/>
      <c r="N32" s="1089"/>
      <c r="O32" s="1089"/>
      <c r="P32" s="1090"/>
      <c r="Q32" s="1094">
        <v>3494</v>
      </c>
      <c r="R32" s="1095"/>
      <c r="S32" s="1095"/>
      <c r="T32" s="1095"/>
      <c r="U32" s="1095"/>
      <c r="V32" s="1095">
        <v>3155</v>
      </c>
      <c r="W32" s="1095"/>
      <c r="X32" s="1095"/>
      <c r="Y32" s="1095"/>
      <c r="Z32" s="1095"/>
      <c r="AA32" s="1095">
        <v>339</v>
      </c>
      <c r="AB32" s="1095"/>
      <c r="AC32" s="1095"/>
      <c r="AD32" s="1095"/>
      <c r="AE32" s="1096"/>
      <c r="AF32" s="1070">
        <v>2008</v>
      </c>
      <c r="AG32" s="1071"/>
      <c r="AH32" s="1071"/>
      <c r="AI32" s="1071"/>
      <c r="AJ32" s="1072"/>
      <c r="AK32" s="1031">
        <v>80</v>
      </c>
      <c r="AL32" s="1022"/>
      <c r="AM32" s="1022"/>
      <c r="AN32" s="1022"/>
      <c r="AO32" s="1022"/>
      <c r="AP32" s="1022">
        <v>15233</v>
      </c>
      <c r="AQ32" s="1022"/>
      <c r="AR32" s="1022"/>
      <c r="AS32" s="1022"/>
      <c r="AT32" s="1022"/>
      <c r="AU32" s="1022">
        <v>594</v>
      </c>
      <c r="AV32" s="1022"/>
      <c r="AW32" s="1022"/>
      <c r="AX32" s="1022"/>
      <c r="AY32" s="1022"/>
      <c r="AZ32" s="1093" t="s">
        <v>585</v>
      </c>
      <c r="BA32" s="1093"/>
      <c r="BB32" s="1093"/>
      <c r="BC32" s="1093"/>
      <c r="BD32" s="1093"/>
      <c r="BE32" s="1083" t="s">
        <v>400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401</v>
      </c>
      <c r="C33" s="1089"/>
      <c r="D33" s="1089"/>
      <c r="E33" s="1089"/>
      <c r="F33" s="1089"/>
      <c r="G33" s="1089"/>
      <c r="H33" s="1089"/>
      <c r="I33" s="1089"/>
      <c r="J33" s="1089"/>
      <c r="K33" s="1089"/>
      <c r="L33" s="1089"/>
      <c r="M33" s="1089"/>
      <c r="N33" s="1089"/>
      <c r="O33" s="1089"/>
      <c r="P33" s="1090"/>
      <c r="Q33" s="1094">
        <v>3957</v>
      </c>
      <c r="R33" s="1095"/>
      <c r="S33" s="1095"/>
      <c r="T33" s="1095"/>
      <c r="U33" s="1095"/>
      <c r="V33" s="1095">
        <v>3553</v>
      </c>
      <c r="W33" s="1095"/>
      <c r="X33" s="1095"/>
      <c r="Y33" s="1095"/>
      <c r="Z33" s="1095"/>
      <c r="AA33" s="1095">
        <v>405</v>
      </c>
      <c r="AB33" s="1095"/>
      <c r="AC33" s="1095"/>
      <c r="AD33" s="1095"/>
      <c r="AE33" s="1096"/>
      <c r="AF33" s="1070">
        <v>110</v>
      </c>
      <c r="AG33" s="1071"/>
      <c r="AH33" s="1071"/>
      <c r="AI33" s="1071"/>
      <c r="AJ33" s="1072"/>
      <c r="AK33" s="1031">
        <v>1054</v>
      </c>
      <c r="AL33" s="1022"/>
      <c r="AM33" s="1022"/>
      <c r="AN33" s="1022"/>
      <c r="AO33" s="1022"/>
      <c r="AP33" s="1022">
        <v>11855</v>
      </c>
      <c r="AQ33" s="1022"/>
      <c r="AR33" s="1022"/>
      <c r="AS33" s="1022"/>
      <c r="AT33" s="1022"/>
      <c r="AU33" s="1022">
        <v>2644</v>
      </c>
      <c r="AV33" s="1022"/>
      <c r="AW33" s="1022"/>
      <c r="AX33" s="1022"/>
      <c r="AY33" s="1022"/>
      <c r="AZ33" s="1093" t="s">
        <v>584</v>
      </c>
      <c r="BA33" s="1093"/>
      <c r="BB33" s="1093"/>
      <c r="BC33" s="1093"/>
      <c r="BD33" s="1093"/>
      <c r="BE33" s="1083" t="s">
        <v>400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402</v>
      </c>
      <c r="C34" s="1089"/>
      <c r="D34" s="1089"/>
      <c r="E34" s="1089"/>
      <c r="F34" s="1089"/>
      <c r="G34" s="1089"/>
      <c r="H34" s="1089"/>
      <c r="I34" s="1089"/>
      <c r="J34" s="1089"/>
      <c r="K34" s="1089"/>
      <c r="L34" s="1089"/>
      <c r="M34" s="1089"/>
      <c r="N34" s="1089"/>
      <c r="O34" s="1089"/>
      <c r="P34" s="1090"/>
      <c r="Q34" s="1094">
        <v>22</v>
      </c>
      <c r="R34" s="1095"/>
      <c r="S34" s="1095"/>
      <c r="T34" s="1095"/>
      <c r="U34" s="1095"/>
      <c r="V34" s="1095">
        <v>22</v>
      </c>
      <c r="W34" s="1095"/>
      <c r="X34" s="1095"/>
      <c r="Y34" s="1095"/>
      <c r="Z34" s="1095"/>
      <c r="AA34" s="1095" t="s">
        <v>602</v>
      </c>
      <c r="AB34" s="1095"/>
      <c r="AC34" s="1095"/>
      <c r="AD34" s="1095"/>
      <c r="AE34" s="1096"/>
      <c r="AF34" s="1070" t="s">
        <v>128</v>
      </c>
      <c r="AG34" s="1071"/>
      <c r="AH34" s="1071"/>
      <c r="AI34" s="1071"/>
      <c r="AJ34" s="1072"/>
      <c r="AK34" s="1031">
        <v>14</v>
      </c>
      <c r="AL34" s="1022"/>
      <c r="AM34" s="1022"/>
      <c r="AN34" s="1022"/>
      <c r="AO34" s="1022"/>
      <c r="AP34" s="1022">
        <v>117</v>
      </c>
      <c r="AQ34" s="1022"/>
      <c r="AR34" s="1022"/>
      <c r="AS34" s="1022"/>
      <c r="AT34" s="1022"/>
      <c r="AU34" s="1022">
        <v>117</v>
      </c>
      <c r="AV34" s="1022"/>
      <c r="AW34" s="1022"/>
      <c r="AX34" s="1022"/>
      <c r="AY34" s="1022"/>
      <c r="AZ34" s="1093" t="s">
        <v>584</v>
      </c>
      <c r="BA34" s="1093"/>
      <c r="BB34" s="1093"/>
      <c r="BC34" s="1093"/>
      <c r="BD34" s="1093"/>
      <c r="BE34" s="1083" t="s">
        <v>404</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583</v>
      </c>
      <c r="C35" s="1089"/>
      <c r="D35" s="1089"/>
      <c r="E35" s="1089"/>
      <c r="F35" s="1089"/>
      <c r="G35" s="1089"/>
      <c r="H35" s="1089"/>
      <c r="I35" s="1089"/>
      <c r="J35" s="1089"/>
      <c r="K35" s="1089"/>
      <c r="L35" s="1089"/>
      <c r="M35" s="1089"/>
      <c r="N35" s="1089"/>
      <c r="O35" s="1089"/>
      <c r="P35" s="1090"/>
      <c r="Q35" s="1094">
        <v>0</v>
      </c>
      <c r="R35" s="1095"/>
      <c r="S35" s="1095"/>
      <c r="T35" s="1095"/>
      <c r="U35" s="1095"/>
      <c r="V35" s="1095">
        <v>0</v>
      </c>
      <c r="W35" s="1095"/>
      <c r="X35" s="1095"/>
      <c r="Y35" s="1095"/>
      <c r="Z35" s="1095"/>
      <c r="AA35" s="1095" t="s">
        <v>602</v>
      </c>
      <c r="AB35" s="1095"/>
      <c r="AC35" s="1095"/>
      <c r="AD35" s="1095"/>
      <c r="AE35" s="1096"/>
      <c r="AF35" s="1070" t="s">
        <v>128</v>
      </c>
      <c r="AG35" s="1071"/>
      <c r="AH35" s="1071"/>
      <c r="AI35" s="1071"/>
      <c r="AJ35" s="1072"/>
      <c r="AK35" s="1031">
        <v>0</v>
      </c>
      <c r="AL35" s="1022"/>
      <c r="AM35" s="1022"/>
      <c r="AN35" s="1022"/>
      <c r="AO35" s="1022"/>
      <c r="AP35" s="1022">
        <v>3</v>
      </c>
      <c r="AQ35" s="1022"/>
      <c r="AR35" s="1022"/>
      <c r="AS35" s="1022"/>
      <c r="AT35" s="1022"/>
      <c r="AU35" s="1022" t="s">
        <v>584</v>
      </c>
      <c r="AV35" s="1022"/>
      <c r="AW35" s="1022"/>
      <c r="AX35" s="1022"/>
      <c r="AY35" s="1022"/>
      <c r="AZ35" s="1093" t="s">
        <v>584</v>
      </c>
      <c r="BA35" s="1093"/>
      <c r="BB35" s="1093"/>
      <c r="BC35" s="1093"/>
      <c r="BD35" s="1093"/>
      <c r="BE35" s="1083" t="s">
        <v>400</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382</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2331</v>
      </c>
      <c r="AG63" s="1010"/>
      <c r="AH63" s="1010"/>
      <c r="AI63" s="1010"/>
      <c r="AJ63" s="1081"/>
      <c r="AK63" s="1082"/>
      <c r="AL63" s="1014"/>
      <c r="AM63" s="1014"/>
      <c r="AN63" s="1014"/>
      <c r="AO63" s="1014"/>
      <c r="AP63" s="1010">
        <f>SUM(AP28:AT62)</f>
        <v>27208</v>
      </c>
      <c r="AQ63" s="1010"/>
      <c r="AR63" s="1010"/>
      <c r="AS63" s="1010"/>
      <c r="AT63" s="1010"/>
      <c r="AU63" s="1010">
        <f>SUM(AU28:AY62)</f>
        <v>3355</v>
      </c>
      <c r="AV63" s="1010"/>
      <c r="AW63" s="1010"/>
      <c r="AX63" s="1010"/>
      <c r="AY63" s="1010"/>
      <c r="AZ63" s="1076"/>
      <c r="BA63" s="1076"/>
      <c r="BB63" s="1076"/>
      <c r="BC63" s="1076"/>
      <c r="BD63" s="1076"/>
      <c r="BE63" s="1011"/>
      <c r="BF63" s="1011"/>
      <c r="BG63" s="1011"/>
      <c r="BH63" s="1011"/>
      <c r="BI63" s="1012"/>
      <c r="BJ63" s="1077" t="s">
        <v>407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411</v>
      </c>
      <c r="W66" s="1053"/>
      <c r="X66" s="1053"/>
      <c r="Y66" s="1053"/>
      <c r="Z66" s="1054"/>
      <c r="AA66" s="1052" t="s">
        <v>412</v>
      </c>
      <c r="AB66" s="1053"/>
      <c r="AC66" s="1053"/>
      <c r="AD66" s="1053"/>
      <c r="AE66" s="1054"/>
      <c r="AF66" s="1058" t="s">
        <v>413</v>
      </c>
      <c r="AG66" s="1059"/>
      <c r="AH66" s="1059"/>
      <c r="AI66" s="1059"/>
      <c r="AJ66" s="1060"/>
      <c r="AK66" s="1052" t="s">
        <v>414</v>
      </c>
      <c r="AL66" s="1047"/>
      <c r="AM66" s="1047"/>
      <c r="AN66" s="1047"/>
      <c r="AO66" s="1048"/>
      <c r="AP66" s="1052" t="s">
        <v>415</v>
      </c>
      <c r="AQ66" s="1053"/>
      <c r="AR66" s="1053"/>
      <c r="AS66" s="1053"/>
      <c r="AT66" s="1054"/>
      <c r="AU66" s="1052" t="s">
        <v>416</v>
      </c>
      <c r="AV66" s="1053"/>
      <c r="AW66" s="1053"/>
      <c r="AX66" s="1053"/>
      <c r="AY66" s="1054"/>
      <c r="AZ66" s="1052" t="s">
        <v>370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586</v>
      </c>
      <c r="C68" s="1037"/>
      <c r="D68" s="1037"/>
      <c r="E68" s="1037"/>
      <c r="F68" s="1037"/>
      <c r="G68" s="1037"/>
      <c r="H68" s="1037"/>
      <c r="I68" s="1037"/>
      <c r="J68" s="1037"/>
      <c r="K68" s="1037"/>
      <c r="L68" s="1037"/>
      <c r="M68" s="1037"/>
      <c r="N68" s="1037"/>
      <c r="O68" s="1037"/>
      <c r="P68" s="1038"/>
      <c r="Q68" s="1039">
        <v>19218</v>
      </c>
      <c r="R68" s="1033"/>
      <c r="S68" s="1033"/>
      <c r="T68" s="1033"/>
      <c r="U68" s="1033"/>
      <c r="V68" s="1033">
        <v>19195</v>
      </c>
      <c r="W68" s="1033"/>
      <c r="X68" s="1033"/>
      <c r="Y68" s="1033"/>
      <c r="Z68" s="1033"/>
      <c r="AA68" s="1033">
        <v>23</v>
      </c>
      <c r="AB68" s="1033"/>
      <c r="AC68" s="1033"/>
      <c r="AD68" s="1033"/>
      <c r="AE68" s="1033"/>
      <c r="AF68" s="1033">
        <v>23</v>
      </c>
      <c r="AG68" s="1033"/>
      <c r="AH68" s="1033"/>
      <c r="AI68" s="1033"/>
      <c r="AJ68" s="1033"/>
      <c r="AK68" s="1033">
        <v>2868</v>
      </c>
      <c r="AL68" s="1033"/>
      <c r="AM68" s="1033"/>
      <c r="AN68" s="1033"/>
      <c r="AO68" s="1033"/>
      <c r="AP68" s="1033" t="s">
        <v>584</v>
      </c>
      <c r="AQ68" s="1033"/>
      <c r="AR68" s="1033"/>
      <c r="AS68" s="1033"/>
      <c r="AT68" s="1033"/>
      <c r="AU68" s="1033" t="s">
        <v>584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587</v>
      </c>
      <c r="C69" s="1026"/>
      <c r="D69" s="1026"/>
      <c r="E69" s="1026"/>
      <c r="F69" s="1026"/>
      <c r="G69" s="1026"/>
      <c r="H69" s="1026"/>
      <c r="I69" s="1026"/>
      <c r="J69" s="1026"/>
      <c r="K69" s="1026"/>
      <c r="L69" s="1026"/>
      <c r="M69" s="1026"/>
      <c r="N69" s="1026"/>
      <c r="O69" s="1026"/>
      <c r="P69" s="1027"/>
      <c r="Q69" s="1028">
        <v>163</v>
      </c>
      <c r="R69" s="1022"/>
      <c r="S69" s="1022"/>
      <c r="T69" s="1022"/>
      <c r="U69" s="1022"/>
      <c r="V69" s="1022">
        <v>163</v>
      </c>
      <c r="W69" s="1022"/>
      <c r="X69" s="1022"/>
      <c r="Y69" s="1022"/>
      <c r="Z69" s="1022"/>
      <c r="AA69" s="1022">
        <v>1</v>
      </c>
      <c r="AB69" s="1022"/>
      <c r="AC69" s="1022"/>
      <c r="AD69" s="1022"/>
      <c r="AE69" s="1022"/>
      <c r="AF69" s="1022">
        <v>1</v>
      </c>
      <c r="AG69" s="1022"/>
      <c r="AH69" s="1022"/>
      <c r="AI69" s="1022"/>
      <c r="AJ69" s="1022"/>
      <c r="AK69" s="1022">
        <v>43</v>
      </c>
      <c r="AL69" s="1022"/>
      <c r="AM69" s="1022"/>
      <c r="AN69" s="1022"/>
      <c r="AO69" s="1022"/>
      <c r="AP69" s="1022" t="s">
        <v>584</v>
      </c>
      <c r="AQ69" s="1022"/>
      <c r="AR69" s="1022"/>
      <c r="AS69" s="1022"/>
      <c r="AT69" s="1022"/>
      <c r="AU69" s="1022" t="s">
        <v>593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588</v>
      </c>
      <c r="C70" s="1026"/>
      <c r="D70" s="1026"/>
      <c r="E70" s="1026"/>
      <c r="F70" s="1026"/>
      <c r="G70" s="1026"/>
      <c r="H70" s="1026"/>
      <c r="I70" s="1026"/>
      <c r="J70" s="1026"/>
      <c r="K70" s="1026"/>
      <c r="L70" s="1026"/>
      <c r="M70" s="1026"/>
      <c r="N70" s="1026"/>
      <c r="O70" s="1026"/>
      <c r="P70" s="1027"/>
      <c r="Q70" s="1028">
        <v>596</v>
      </c>
      <c r="R70" s="1022"/>
      <c r="S70" s="1022"/>
      <c r="T70" s="1022"/>
      <c r="U70" s="1022"/>
      <c r="V70" s="1022">
        <v>355</v>
      </c>
      <c r="W70" s="1022"/>
      <c r="X70" s="1022"/>
      <c r="Y70" s="1022"/>
      <c r="Z70" s="1022"/>
      <c r="AA70" s="1022">
        <v>242</v>
      </c>
      <c r="AB70" s="1022"/>
      <c r="AC70" s="1022"/>
      <c r="AD70" s="1022"/>
      <c r="AE70" s="1022"/>
      <c r="AF70" s="1022">
        <v>242</v>
      </c>
      <c r="AG70" s="1022"/>
      <c r="AH70" s="1022"/>
      <c r="AI70" s="1022"/>
      <c r="AJ70" s="1022"/>
      <c r="AK70" s="1022" t="s">
        <v>584</v>
      </c>
      <c r="AL70" s="1022"/>
      <c r="AM70" s="1022"/>
      <c r="AN70" s="1022"/>
      <c r="AO70" s="1022"/>
      <c r="AP70" s="1022" t="s">
        <v>584</v>
      </c>
      <c r="AQ70" s="1022"/>
      <c r="AR70" s="1022"/>
      <c r="AS70" s="1022"/>
      <c r="AT70" s="1022"/>
      <c r="AU70" s="1022" t="s">
        <v>584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589</v>
      </c>
      <c r="C71" s="1026"/>
      <c r="D71" s="1026"/>
      <c r="E71" s="1026"/>
      <c r="F71" s="1026"/>
      <c r="G71" s="1026"/>
      <c r="H71" s="1026"/>
      <c r="I71" s="1026"/>
      <c r="J71" s="1026"/>
      <c r="K71" s="1026"/>
      <c r="L71" s="1026"/>
      <c r="M71" s="1026"/>
      <c r="N71" s="1026"/>
      <c r="O71" s="1026"/>
      <c r="P71" s="1027"/>
      <c r="Q71" s="1028">
        <v>997</v>
      </c>
      <c r="R71" s="1022"/>
      <c r="S71" s="1022"/>
      <c r="T71" s="1022"/>
      <c r="U71" s="1022"/>
      <c r="V71" s="1022">
        <v>988</v>
      </c>
      <c r="W71" s="1022"/>
      <c r="X71" s="1022"/>
      <c r="Y71" s="1022"/>
      <c r="Z71" s="1022"/>
      <c r="AA71" s="1022">
        <v>9</v>
      </c>
      <c r="AB71" s="1022"/>
      <c r="AC71" s="1022"/>
      <c r="AD71" s="1022"/>
      <c r="AE71" s="1022"/>
      <c r="AF71" s="1022">
        <v>9</v>
      </c>
      <c r="AG71" s="1022"/>
      <c r="AH71" s="1022"/>
      <c r="AI71" s="1022"/>
      <c r="AJ71" s="1022"/>
      <c r="AK71" s="1022" t="s">
        <v>584</v>
      </c>
      <c r="AL71" s="1022"/>
      <c r="AM71" s="1022"/>
      <c r="AN71" s="1022"/>
      <c r="AO71" s="1022"/>
      <c r="AP71" s="1022" t="s">
        <v>584</v>
      </c>
      <c r="AQ71" s="1022"/>
      <c r="AR71" s="1022"/>
      <c r="AS71" s="1022"/>
      <c r="AT71" s="1022"/>
      <c r="AU71" s="1022" t="s">
        <v>584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590</v>
      </c>
      <c r="C72" s="1026"/>
      <c r="D72" s="1026"/>
      <c r="E72" s="1026"/>
      <c r="F72" s="1026"/>
      <c r="G72" s="1026"/>
      <c r="H72" s="1026"/>
      <c r="I72" s="1026"/>
      <c r="J72" s="1026"/>
      <c r="K72" s="1026"/>
      <c r="L72" s="1026"/>
      <c r="M72" s="1026"/>
      <c r="N72" s="1026"/>
      <c r="O72" s="1026"/>
      <c r="P72" s="1027"/>
      <c r="Q72" s="1028">
        <v>330370</v>
      </c>
      <c r="R72" s="1022"/>
      <c r="S72" s="1022"/>
      <c r="T72" s="1022"/>
      <c r="U72" s="1022"/>
      <c r="V72" s="1022">
        <v>323172</v>
      </c>
      <c r="W72" s="1022"/>
      <c r="X72" s="1022"/>
      <c r="Y72" s="1022"/>
      <c r="Z72" s="1022"/>
      <c r="AA72" s="1022">
        <v>7198</v>
      </c>
      <c r="AB72" s="1022"/>
      <c r="AC72" s="1022"/>
      <c r="AD72" s="1022"/>
      <c r="AE72" s="1022"/>
      <c r="AF72" s="1022">
        <v>7198</v>
      </c>
      <c r="AG72" s="1022"/>
      <c r="AH72" s="1022"/>
      <c r="AI72" s="1022"/>
      <c r="AJ72" s="1022"/>
      <c r="AK72" s="1022">
        <v>2219</v>
      </c>
      <c r="AL72" s="1022"/>
      <c r="AM72" s="1022"/>
      <c r="AN72" s="1022"/>
      <c r="AO72" s="1022"/>
      <c r="AP72" s="1022" t="s">
        <v>584</v>
      </c>
      <c r="AQ72" s="1022"/>
      <c r="AR72" s="1022"/>
      <c r="AS72" s="1022"/>
      <c r="AT72" s="1022"/>
      <c r="AU72" s="1022" t="s">
        <v>584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591</v>
      </c>
      <c r="C73" s="1026"/>
      <c r="D73" s="1026"/>
      <c r="E73" s="1026"/>
      <c r="F73" s="1026"/>
      <c r="G73" s="1026"/>
      <c r="H73" s="1026"/>
      <c r="I73" s="1026"/>
      <c r="J73" s="1026"/>
      <c r="K73" s="1026"/>
      <c r="L73" s="1026"/>
      <c r="M73" s="1026"/>
      <c r="N73" s="1026"/>
      <c r="O73" s="1026"/>
      <c r="P73" s="1027"/>
      <c r="Q73" s="1028">
        <v>2260</v>
      </c>
      <c r="R73" s="1022"/>
      <c r="S73" s="1022"/>
      <c r="T73" s="1022"/>
      <c r="U73" s="1022"/>
      <c r="V73" s="1022">
        <v>2258</v>
      </c>
      <c r="W73" s="1022"/>
      <c r="X73" s="1022"/>
      <c r="Y73" s="1022"/>
      <c r="Z73" s="1022"/>
      <c r="AA73" s="1022">
        <v>2</v>
      </c>
      <c r="AB73" s="1022"/>
      <c r="AC73" s="1022"/>
      <c r="AD73" s="1022"/>
      <c r="AE73" s="1022"/>
      <c r="AF73" s="1022">
        <v>74</v>
      </c>
      <c r="AG73" s="1022"/>
      <c r="AH73" s="1022"/>
      <c r="AI73" s="1022"/>
      <c r="AJ73" s="1022"/>
      <c r="AK73" s="1022" t="s">
        <v>584</v>
      </c>
      <c r="AL73" s="1022"/>
      <c r="AM73" s="1022"/>
      <c r="AN73" s="1022"/>
      <c r="AO73" s="1022"/>
      <c r="AP73" s="1022">
        <v>9777</v>
      </c>
      <c r="AQ73" s="1022"/>
      <c r="AR73" s="1022"/>
      <c r="AS73" s="1022"/>
      <c r="AT73" s="1022"/>
      <c r="AU73" s="1022">
        <v>1339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592</v>
      </c>
      <c r="C74" s="1026"/>
      <c r="D74" s="1026"/>
      <c r="E74" s="1026"/>
      <c r="F74" s="1026"/>
      <c r="G74" s="1026"/>
      <c r="H74" s="1026"/>
      <c r="I74" s="1026"/>
      <c r="J74" s="1026"/>
      <c r="K74" s="1026"/>
      <c r="L74" s="1026"/>
      <c r="M74" s="1026"/>
      <c r="N74" s="1026"/>
      <c r="O74" s="1026"/>
      <c r="P74" s="1027"/>
      <c r="Q74" s="1028">
        <v>923</v>
      </c>
      <c r="R74" s="1022"/>
      <c r="S74" s="1022"/>
      <c r="T74" s="1022"/>
      <c r="U74" s="1022"/>
      <c r="V74" s="1022">
        <v>919</v>
      </c>
      <c r="W74" s="1022"/>
      <c r="X74" s="1022"/>
      <c r="Y74" s="1022"/>
      <c r="Z74" s="1022"/>
      <c r="AA74" s="1022">
        <v>4</v>
      </c>
      <c r="AB74" s="1022"/>
      <c r="AC74" s="1022"/>
      <c r="AD74" s="1022"/>
      <c r="AE74" s="1022"/>
      <c r="AF74" s="1022">
        <v>1519</v>
      </c>
      <c r="AG74" s="1022"/>
      <c r="AH74" s="1022"/>
      <c r="AI74" s="1022"/>
      <c r="AJ74" s="1022"/>
      <c r="AK74" s="1022" t="s">
        <v>584</v>
      </c>
      <c r="AL74" s="1022"/>
      <c r="AM74" s="1022"/>
      <c r="AN74" s="1022"/>
      <c r="AO74" s="1022"/>
      <c r="AP74" s="1022" t="s">
        <v>584</v>
      </c>
      <c r="AQ74" s="1022"/>
      <c r="AR74" s="1022"/>
      <c r="AS74" s="1022"/>
      <c r="AT74" s="1022"/>
      <c r="AU74" s="1022" t="s">
        <v>584</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382</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9065</v>
      </c>
      <c r="AG88" s="1010"/>
      <c r="AH88" s="1010"/>
      <c r="AI88" s="1010"/>
      <c r="AJ88" s="1010"/>
      <c r="AK88" s="1014"/>
      <c r="AL88" s="1014"/>
      <c r="AM88" s="1014"/>
      <c r="AN88" s="1014"/>
      <c r="AO88" s="1014"/>
      <c r="AP88" s="1010">
        <f>SUM(AP68:AT87)</f>
        <v>9777</v>
      </c>
      <c r="AQ88" s="1010"/>
      <c r="AR88" s="1010"/>
      <c r="AS88" s="1010"/>
      <c r="AT88" s="1010"/>
      <c r="AU88" s="1010">
        <f>SUM(AU68:AY87)</f>
        <v>1339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398</v>
      </c>
      <c r="CS102" s="1002"/>
      <c r="CT102" s="1002"/>
      <c r="CU102" s="1002"/>
      <c r="CV102" s="1003"/>
      <c r="CW102" s="1001">
        <v>187</v>
      </c>
      <c r="CX102" s="1002"/>
      <c r="CY102" s="1002"/>
      <c r="CZ102" s="1002"/>
      <c r="DA102" s="1003"/>
      <c r="DB102" s="1001"/>
      <c r="DC102" s="1002"/>
      <c r="DD102" s="1002"/>
      <c r="DE102" s="1002"/>
      <c r="DF102" s="1003"/>
      <c r="DG102" s="1001">
        <v>410</v>
      </c>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301</v>
      </c>
      <c r="AG109" s="945"/>
      <c r="AH109" s="945"/>
      <c r="AI109" s="945"/>
      <c r="AJ109" s="946"/>
      <c r="AK109" s="947" t="s">
        <v>300</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301</v>
      </c>
      <c r="BW109" s="945"/>
      <c r="BX109" s="945"/>
      <c r="BY109" s="945"/>
      <c r="BZ109" s="946"/>
      <c r="CA109" s="947" t="s">
        <v>300</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301</v>
      </c>
      <c r="DM109" s="945"/>
      <c r="DN109" s="945"/>
      <c r="DO109" s="945"/>
      <c r="DP109" s="946"/>
      <c r="DQ109" s="947" t="s">
        <v>300</v>
      </c>
      <c r="DR109" s="945"/>
      <c r="DS109" s="945"/>
      <c r="DT109" s="945"/>
      <c r="DU109" s="946"/>
      <c r="DV109" s="947" t="s">
        <v>427</v>
      </c>
      <c r="DW109" s="945"/>
      <c r="DX109" s="945"/>
      <c r="DY109" s="945"/>
      <c r="DZ109" s="976"/>
    </row>
    <row r="110" spans="1:131" s="246" customFormat="1" ht="26.25" customHeight="1" x14ac:dyDescent="0.15">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5453979</v>
      </c>
      <c r="AB110" s="938"/>
      <c r="AC110" s="938"/>
      <c r="AD110" s="938"/>
      <c r="AE110" s="939"/>
      <c r="AF110" s="940">
        <v>5716508</v>
      </c>
      <c r="AG110" s="938"/>
      <c r="AH110" s="938"/>
      <c r="AI110" s="938"/>
      <c r="AJ110" s="939"/>
      <c r="AK110" s="940">
        <v>5919538</v>
      </c>
      <c r="AL110" s="938"/>
      <c r="AM110" s="938"/>
      <c r="AN110" s="938"/>
      <c r="AO110" s="939"/>
      <c r="AP110" s="941">
        <v>18.2</v>
      </c>
      <c r="AQ110" s="942"/>
      <c r="AR110" s="942"/>
      <c r="AS110" s="942"/>
      <c r="AT110" s="943"/>
      <c r="AU110" s="977" t="s">
        <v>72</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55728277</v>
      </c>
      <c r="BR110" s="885"/>
      <c r="BS110" s="885"/>
      <c r="BT110" s="885"/>
      <c r="BU110" s="885"/>
      <c r="BV110" s="885">
        <v>56256836</v>
      </c>
      <c r="BW110" s="885"/>
      <c r="BX110" s="885"/>
      <c r="BY110" s="885"/>
      <c r="BZ110" s="885"/>
      <c r="CA110" s="885">
        <v>58824646</v>
      </c>
      <c r="CB110" s="885"/>
      <c r="CC110" s="885"/>
      <c r="CD110" s="885"/>
      <c r="CE110" s="885"/>
      <c r="CF110" s="909">
        <v>180.5</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384</v>
      </c>
      <c r="DH110" s="885"/>
      <c r="DI110" s="885"/>
      <c r="DJ110" s="885"/>
      <c r="DK110" s="885"/>
      <c r="DL110" s="885" t="s">
        <v>384</v>
      </c>
      <c r="DM110" s="885"/>
      <c r="DN110" s="885"/>
      <c r="DO110" s="885"/>
      <c r="DP110" s="885"/>
      <c r="DQ110" s="885" t="s">
        <v>384</v>
      </c>
      <c r="DR110" s="885"/>
      <c r="DS110" s="885"/>
      <c r="DT110" s="885"/>
      <c r="DU110" s="885"/>
      <c r="DV110" s="886" t="s">
        <v>384</v>
      </c>
      <c r="DW110" s="886"/>
      <c r="DX110" s="886"/>
      <c r="DY110" s="886"/>
      <c r="DZ110" s="887"/>
    </row>
    <row r="111" spans="1:131" s="246"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434</v>
      </c>
      <c r="AB111" s="966"/>
      <c r="AC111" s="966"/>
      <c r="AD111" s="966"/>
      <c r="AE111" s="967"/>
      <c r="AF111" s="968" t="s">
        <v>434</v>
      </c>
      <c r="AG111" s="966"/>
      <c r="AH111" s="966"/>
      <c r="AI111" s="966"/>
      <c r="AJ111" s="967"/>
      <c r="AK111" s="968" t="s">
        <v>403</v>
      </c>
      <c r="AL111" s="966"/>
      <c r="AM111" s="966"/>
      <c r="AN111" s="966"/>
      <c r="AO111" s="967"/>
      <c r="AP111" s="969" t="s">
        <v>384</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v>632233</v>
      </c>
      <c r="BR111" s="857"/>
      <c r="BS111" s="857"/>
      <c r="BT111" s="857"/>
      <c r="BU111" s="857"/>
      <c r="BV111" s="857">
        <v>218857</v>
      </c>
      <c r="BW111" s="857"/>
      <c r="BX111" s="857"/>
      <c r="BY111" s="857"/>
      <c r="BZ111" s="857"/>
      <c r="CA111" s="857">
        <v>410343</v>
      </c>
      <c r="CB111" s="857"/>
      <c r="CC111" s="857"/>
      <c r="CD111" s="857"/>
      <c r="CE111" s="857"/>
      <c r="CF111" s="918">
        <v>1.3</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384</v>
      </c>
      <c r="DH111" s="857"/>
      <c r="DI111" s="857"/>
      <c r="DJ111" s="857"/>
      <c r="DK111" s="857"/>
      <c r="DL111" s="857" t="s">
        <v>384</v>
      </c>
      <c r="DM111" s="857"/>
      <c r="DN111" s="857"/>
      <c r="DO111" s="857"/>
      <c r="DP111" s="857"/>
      <c r="DQ111" s="857" t="s">
        <v>384</v>
      </c>
      <c r="DR111" s="857"/>
      <c r="DS111" s="857"/>
      <c r="DT111" s="857"/>
      <c r="DU111" s="857"/>
      <c r="DV111" s="834" t="s">
        <v>384</v>
      </c>
      <c r="DW111" s="834"/>
      <c r="DX111" s="834"/>
      <c r="DY111" s="834"/>
      <c r="DZ111" s="835"/>
    </row>
    <row r="112" spans="1:131" s="246" customFormat="1" ht="26.25" customHeight="1" x14ac:dyDescent="0.15">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434</v>
      </c>
      <c r="AB112" s="820"/>
      <c r="AC112" s="820"/>
      <c r="AD112" s="820"/>
      <c r="AE112" s="821"/>
      <c r="AF112" s="822" t="s">
        <v>384</v>
      </c>
      <c r="AG112" s="820"/>
      <c r="AH112" s="820"/>
      <c r="AI112" s="820"/>
      <c r="AJ112" s="821"/>
      <c r="AK112" s="822" t="s">
        <v>439</v>
      </c>
      <c r="AL112" s="820"/>
      <c r="AM112" s="820"/>
      <c r="AN112" s="820"/>
      <c r="AO112" s="821"/>
      <c r="AP112" s="867" t="s">
        <v>434</v>
      </c>
      <c r="AQ112" s="868"/>
      <c r="AR112" s="868"/>
      <c r="AS112" s="868"/>
      <c r="AT112" s="869"/>
      <c r="AU112" s="979"/>
      <c r="AV112" s="980"/>
      <c r="AW112" s="980"/>
      <c r="AX112" s="980"/>
      <c r="AY112" s="980"/>
      <c r="AZ112" s="855" t="s">
        <v>440</v>
      </c>
      <c r="BA112" s="790"/>
      <c r="BB112" s="790"/>
      <c r="BC112" s="790"/>
      <c r="BD112" s="790"/>
      <c r="BE112" s="790"/>
      <c r="BF112" s="790"/>
      <c r="BG112" s="790"/>
      <c r="BH112" s="790"/>
      <c r="BI112" s="790"/>
      <c r="BJ112" s="790"/>
      <c r="BK112" s="790"/>
      <c r="BL112" s="790"/>
      <c r="BM112" s="790"/>
      <c r="BN112" s="790"/>
      <c r="BO112" s="790"/>
      <c r="BP112" s="791"/>
      <c r="BQ112" s="856">
        <v>4653421</v>
      </c>
      <c r="BR112" s="857"/>
      <c r="BS112" s="857"/>
      <c r="BT112" s="857"/>
      <c r="BU112" s="857"/>
      <c r="BV112" s="857">
        <v>3955379</v>
      </c>
      <c r="BW112" s="857"/>
      <c r="BX112" s="857"/>
      <c r="BY112" s="857"/>
      <c r="BZ112" s="857"/>
      <c r="CA112" s="857">
        <v>3355250</v>
      </c>
      <c r="CB112" s="857"/>
      <c r="CC112" s="857"/>
      <c r="CD112" s="857"/>
      <c r="CE112" s="857"/>
      <c r="CF112" s="918">
        <v>10.3</v>
      </c>
      <c r="CG112" s="919"/>
      <c r="CH112" s="919"/>
      <c r="CI112" s="919"/>
      <c r="CJ112" s="919"/>
      <c r="CK112" s="974"/>
      <c r="CL112" s="861"/>
      <c r="CM112" s="864" t="s">
        <v>441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434</v>
      </c>
      <c r="DH112" s="857"/>
      <c r="DI112" s="857"/>
      <c r="DJ112" s="857"/>
      <c r="DK112" s="857"/>
      <c r="DL112" s="857" t="s">
        <v>434</v>
      </c>
      <c r="DM112" s="857"/>
      <c r="DN112" s="857"/>
      <c r="DO112" s="857"/>
      <c r="DP112" s="857"/>
      <c r="DQ112" s="857" t="s">
        <v>384</v>
      </c>
      <c r="DR112" s="857"/>
      <c r="DS112" s="857"/>
      <c r="DT112" s="857"/>
      <c r="DU112" s="857"/>
      <c r="DV112" s="834" t="s">
        <v>442</v>
      </c>
      <c r="DW112" s="834"/>
      <c r="DX112" s="834"/>
      <c r="DY112" s="834"/>
      <c r="DZ112" s="835"/>
    </row>
    <row r="113" spans="1:130" s="246" customFormat="1" ht="26.25" customHeight="1" x14ac:dyDescent="0.15">
      <c r="A113" s="961"/>
      <c r="B113" s="962"/>
      <c r="C113" s="790" t="s">
        <v>443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493701</v>
      </c>
      <c r="AB113" s="966"/>
      <c r="AC113" s="966"/>
      <c r="AD113" s="966"/>
      <c r="AE113" s="967"/>
      <c r="AF113" s="968">
        <v>386334</v>
      </c>
      <c r="AG113" s="966"/>
      <c r="AH113" s="966"/>
      <c r="AI113" s="966"/>
      <c r="AJ113" s="967"/>
      <c r="AK113" s="968">
        <v>480784</v>
      </c>
      <c r="AL113" s="966"/>
      <c r="AM113" s="966"/>
      <c r="AN113" s="966"/>
      <c r="AO113" s="967"/>
      <c r="AP113" s="969">
        <v>1.5</v>
      </c>
      <c r="AQ113" s="970"/>
      <c r="AR113" s="970"/>
      <c r="AS113" s="970"/>
      <c r="AT113" s="971"/>
      <c r="AU113" s="979"/>
      <c r="AV113" s="980"/>
      <c r="AW113" s="980"/>
      <c r="AX113" s="980"/>
      <c r="AY113" s="980"/>
      <c r="AZ113" s="855" t="s">
        <v>444</v>
      </c>
      <c r="BA113" s="790"/>
      <c r="BB113" s="790"/>
      <c r="BC113" s="790"/>
      <c r="BD113" s="790"/>
      <c r="BE113" s="790"/>
      <c r="BF113" s="790"/>
      <c r="BG113" s="790"/>
      <c r="BH113" s="790"/>
      <c r="BI113" s="790"/>
      <c r="BJ113" s="790"/>
      <c r="BK113" s="790"/>
      <c r="BL113" s="790"/>
      <c r="BM113" s="790"/>
      <c r="BN113" s="790"/>
      <c r="BO113" s="790"/>
      <c r="BP113" s="791"/>
      <c r="BQ113" s="856">
        <v>3603498</v>
      </c>
      <c r="BR113" s="857"/>
      <c r="BS113" s="857"/>
      <c r="BT113" s="857"/>
      <c r="BU113" s="857"/>
      <c r="BV113" s="857">
        <v>2440874</v>
      </c>
      <c r="BW113" s="857"/>
      <c r="BX113" s="857"/>
      <c r="BY113" s="857"/>
      <c r="BZ113" s="857"/>
      <c r="CA113" s="857">
        <v>1339388</v>
      </c>
      <c r="CB113" s="857"/>
      <c r="CC113" s="857"/>
      <c r="CD113" s="857"/>
      <c r="CE113" s="857"/>
      <c r="CF113" s="918">
        <v>4.0999999999999996</v>
      </c>
      <c r="CG113" s="919"/>
      <c r="CH113" s="919"/>
      <c r="CI113" s="919"/>
      <c r="CJ113" s="919"/>
      <c r="CK113" s="974"/>
      <c r="CL113" s="861"/>
      <c r="CM113" s="864" t="s">
        <v>445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434</v>
      </c>
      <c r="DH113" s="820"/>
      <c r="DI113" s="820"/>
      <c r="DJ113" s="820"/>
      <c r="DK113" s="821"/>
      <c r="DL113" s="822" t="s">
        <v>384</v>
      </c>
      <c r="DM113" s="820"/>
      <c r="DN113" s="820"/>
      <c r="DO113" s="820"/>
      <c r="DP113" s="821"/>
      <c r="DQ113" s="822" t="s">
        <v>439</v>
      </c>
      <c r="DR113" s="820"/>
      <c r="DS113" s="820"/>
      <c r="DT113" s="820"/>
      <c r="DU113" s="821"/>
      <c r="DV113" s="867" t="s">
        <v>434</v>
      </c>
      <c r="DW113" s="868"/>
      <c r="DX113" s="868"/>
      <c r="DY113" s="868"/>
      <c r="DZ113" s="869"/>
    </row>
    <row r="114" spans="1:130" s="246" customFormat="1" ht="26.25" customHeight="1" x14ac:dyDescent="0.15">
      <c r="A114" s="961"/>
      <c r="B114" s="962"/>
      <c r="C114" s="790" t="s">
        <v>446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288990</v>
      </c>
      <c r="AB114" s="820"/>
      <c r="AC114" s="820"/>
      <c r="AD114" s="820"/>
      <c r="AE114" s="821"/>
      <c r="AF114" s="822">
        <v>249474</v>
      </c>
      <c r="AG114" s="820"/>
      <c r="AH114" s="820"/>
      <c r="AI114" s="820"/>
      <c r="AJ114" s="821"/>
      <c r="AK114" s="822">
        <v>193127</v>
      </c>
      <c r="AL114" s="820"/>
      <c r="AM114" s="820"/>
      <c r="AN114" s="820"/>
      <c r="AO114" s="821"/>
      <c r="AP114" s="867">
        <v>0.6</v>
      </c>
      <c r="AQ114" s="868"/>
      <c r="AR114" s="868"/>
      <c r="AS114" s="868"/>
      <c r="AT114" s="869"/>
      <c r="AU114" s="979"/>
      <c r="AV114" s="980"/>
      <c r="AW114" s="980"/>
      <c r="AX114" s="980"/>
      <c r="AY114" s="980"/>
      <c r="AZ114" s="855" t="s">
        <v>447</v>
      </c>
      <c r="BA114" s="790"/>
      <c r="BB114" s="790"/>
      <c r="BC114" s="790"/>
      <c r="BD114" s="790"/>
      <c r="BE114" s="790"/>
      <c r="BF114" s="790"/>
      <c r="BG114" s="790"/>
      <c r="BH114" s="790"/>
      <c r="BI114" s="790"/>
      <c r="BJ114" s="790"/>
      <c r="BK114" s="790"/>
      <c r="BL114" s="790"/>
      <c r="BM114" s="790"/>
      <c r="BN114" s="790"/>
      <c r="BO114" s="790"/>
      <c r="BP114" s="791"/>
      <c r="BQ114" s="856">
        <v>14399214</v>
      </c>
      <c r="BR114" s="857"/>
      <c r="BS114" s="857"/>
      <c r="BT114" s="857"/>
      <c r="BU114" s="857"/>
      <c r="BV114" s="857">
        <v>14364581</v>
      </c>
      <c r="BW114" s="857"/>
      <c r="BX114" s="857"/>
      <c r="BY114" s="857"/>
      <c r="BZ114" s="857"/>
      <c r="CA114" s="857">
        <v>14104746</v>
      </c>
      <c r="CB114" s="857"/>
      <c r="CC114" s="857"/>
      <c r="CD114" s="857"/>
      <c r="CE114" s="857"/>
      <c r="CF114" s="918">
        <v>43.3</v>
      </c>
      <c r="CG114" s="919"/>
      <c r="CH114" s="919"/>
      <c r="CI114" s="919"/>
      <c r="CJ114" s="919"/>
      <c r="CK114" s="974"/>
      <c r="CL114" s="861"/>
      <c r="CM114" s="864" t="s">
        <v>448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403</v>
      </c>
      <c r="DH114" s="820"/>
      <c r="DI114" s="820"/>
      <c r="DJ114" s="820"/>
      <c r="DK114" s="821"/>
      <c r="DL114" s="822" t="s">
        <v>403</v>
      </c>
      <c r="DM114" s="820"/>
      <c r="DN114" s="820"/>
      <c r="DO114" s="820"/>
      <c r="DP114" s="821"/>
      <c r="DQ114" s="822" t="s">
        <v>384</v>
      </c>
      <c r="DR114" s="820"/>
      <c r="DS114" s="820"/>
      <c r="DT114" s="820"/>
      <c r="DU114" s="821"/>
      <c r="DV114" s="867" t="s">
        <v>384</v>
      </c>
      <c r="DW114" s="868"/>
      <c r="DX114" s="868"/>
      <c r="DY114" s="868"/>
      <c r="DZ114" s="869"/>
    </row>
    <row r="115" spans="1:130" s="246" customFormat="1" ht="26.25" customHeight="1" x14ac:dyDescent="0.15">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403</v>
      </c>
      <c r="AB115" s="966"/>
      <c r="AC115" s="966"/>
      <c r="AD115" s="966"/>
      <c r="AE115" s="967"/>
      <c r="AF115" s="968" t="s">
        <v>442</v>
      </c>
      <c r="AG115" s="966"/>
      <c r="AH115" s="966"/>
      <c r="AI115" s="966"/>
      <c r="AJ115" s="967"/>
      <c r="AK115" s="968" t="s">
        <v>434</v>
      </c>
      <c r="AL115" s="966"/>
      <c r="AM115" s="966"/>
      <c r="AN115" s="966"/>
      <c r="AO115" s="967"/>
      <c r="AP115" s="969" t="s">
        <v>450</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v>29622</v>
      </c>
      <c r="BR115" s="857"/>
      <c r="BS115" s="857"/>
      <c r="BT115" s="857"/>
      <c r="BU115" s="857"/>
      <c r="BV115" s="857" t="s">
        <v>434</v>
      </c>
      <c r="BW115" s="857"/>
      <c r="BX115" s="857"/>
      <c r="BY115" s="857"/>
      <c r="BZ115" s="857"/>
      <c r="CA115" s="857" t="s">
        <v>434</v>
      </c>
      <c r="CB115" s="857"/>
      <c r="CC115" s="857"/>
      <c r="CD115" s="857"/>
      <c r="CE115" s="857"/>
      <c r="CF115" s="918" t="s">
        <v>434</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632233</v>
      </c>
      <c r="DH115" s="820"/>
      <c r="DI115" s="820"/>
      <c r="DJ115" s="820"/>
      <c r="DK115" s="821"/>
      <c r="DL115" s="822">
        <v>218857</v>
      </c>
      <c r="DM115" s="820"/>
      <c r="DN115" s="820"/>
      <c r="DO115" s="820"/>
      <c r="DP115" s="821"/>
      <c r="DQ115" s="822">
        <v>410343</v>
      </c>
      <c r="DR115" s="820"/>
      <c r="DS115" s="820"/>
      <c r="DT115" s="820"/>
      <c r="DU115" s="821"/>
      <c r="DV115" s="867">
        <v>1.3</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384</v>
      </c>
      <c r="AB116" s="820"/>
      <c r="AC116" s="820"/>
      <c r="AD116" s="820"/>
      <c r="AE116" s="821"/>
      <c r="AF116" s="822" t="s">
        <v>454</v>
      </c>
      <c r="AG116" s="820"/>
      <c r="AH116" s="820"/>
      <c r="AI116" s="820"/>
      <c r="AJ116" s="821"/>
      <c r="AK116" s="822" t="s">
        <v>384</v>
      </c>
      <c r="AL116" s="820"/>
      <c r="AM116" s="820"/>
      <c r="AN116" s="820"/>
      <c r="AO116" s="821"/>
      <c r="AP116" s="867" t="s">
        <v>434</v>
      </c>
      <c r="AQ116" s="868"/>
      <c r="AR116" s="868"/>
      <c r="AS116" s="868"/>
      <c r="AT116" s="869"/>
      <c r="AU116" s="979"/>
      <c r="AV116" s="980"/>
      <c r="AW116" s="980"/>
      <c r="AX116" s="980"/>
      <c r="AY116" s="980"/>
      <c r="AZ116" s="906" t="s">
        <v>455</v>
      </c>
      <c r="BA116" s="907"/>
      <c r="BB116" s="907"/>
      <c r="BC116" s="907"/>
      <c r="BD116" s="907"/>
      <c r="BE116" s="907"/>
      <c r="BF116" s="907"/>
      <c r="BG116" s="907"/>
      <c r="BH116" s="907"/>
      <c r="BI116" s="907"/>
      <c r="BJ116" s="907"/>
      <c r="BK116" s="907"/>
      <c r="BL116" s="907"/>
      <c r="BM116" s="907"/>
      <c r="BN116" s="907"/>
      <c r="BO116" s="907"/>
      <c r="BP116" s="908"/>
      <c r="BQ116" s="856" t="s">
        <v>439</v>
      </c>
      <c r="BR116" s="857"/>
      <c r="BS116" s="857"/>
      <c r="BT116" s="857"/>
      <c r="BU116" s="857"/>
      <c r="BV116" s="857" t="s">
        <v>434</v>
      </c>
      <c r="BW116" s="857"/>
      <c r="BX116" s="857"/>
      <c r="BY116" s="857"/>
      <c r="BZ116" s="857"/>
      <c r="CA116" s="857" t="s">
        <v>384</v>
      </c>
      <c r="CB116" s="857"/>
      <c r="CC116" s="857"/>
      <c r="CD116" s="857"/>
      <c r="CE116" s="857"/>
      <c r="CF116" s="918" t="s">
        <v>434</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384</v>
      </c>
      <c r="DH116" s="820"/>
      <c r="DI116" s="820"/>
      <c r="DJ116" s="820"/>
      <c r="DK116" s="821"/>
      <c r="DL116" s="822" t="s">
        <v>434</v>
      </c>
      <c r="DM116" s="820"/>
      <c r="DN116" s="820"/>
      <c r="DO116" s="820"/>
      <c r="DP116" s="821"/>
      <c r="DQ116" s="822" t="s">
        <v>434</v>
      </c>
      <c r="DR116" s="820"/>
      <c r="DS116" s="820"/>
      <c r="DT116" s="820"/>
      <c r="DU116" s="821"/>
      <c r="DV116" s="867" t="s">
        <v>450</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6236670</v>
      </c>
      <c r="AB117" s="952"/>
      <c r="AC117" s="952"/>
      <c r="AD117" s="952"/>
      <c r="AE117" s="953"/>
      <c r="AF117" s="954">
        <v>6352316</v>
      </c>
      <c r="AG117" s="952"/>
      <c r="AH117" s="952"/>
      <c r="AI117" s="952"/>
      <c r="AJ117" s="953"/>
      <c r="AK117" s="954">
        <v>6593449</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442</v>
      </c>
      <c r="BR117" s="857"/>
      <c r="BS117" s="857"/>
      <c r="BT117" s="857"/>
      <c r="BU117" s="857"/>
      <c r="BV117" s="857" t="s">
        <v>384</v>
      </c>
      <c r="BW117" s="857"/>
      <c r="BX117" s="857"/>
      <c r="BY117" s="857"/>
      <c r="BZ117" s="857"/>
      <c r="CA117" s="857" t="s">
        <v>442</v>
      </c>
      <c r="CB117" s="857"/>
      <c r="CC117" s="857"/>
      <c r="CD117" s="857"/>
      <c r="CE117" s="857"/>
      <c r="CF117" s="918" t="s">
        <v>384</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434</v>
      </c>
      <c r="DH117" s="820"/>
      <c r="DI117" s="820"/>
      <c r="DJ117" s="820"/>
      <c r="DK117" s="821"/>
      <c r="DL117" s="822" t="s">
        <v>384</v>
      </c>
      <c r="DM117" s="820"/>
      <c r="DN117" s="820"/>
      <c r="DO117" s="820"/>
      <c r="DP117" s="821"/>
      <c r="DQ117" s="822" t="s">
        <v>403</v>
      </c>
      <c r="DR117" s="820"/>
      <c r="DS117" s="820"/>
      <c r="DT117" s="820"/>
      <c r="DU117" s="821"/>
      <c r="DV117" s="867" t="s">
        <v>434</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301</v>
      </c>
      <c r="AG118" s="945"/>
      <c r="AH118" s="945"/>
      <c r="AI118" s="945"/>
      <c r="AJ118" s="946"/>
      <c r="AK118" s="947" t="s">
        <v>300</v>
      </c>
      <c r="AL118" s="945"/>
      <c r="AM118" s="945"/>
      <c r="AN118" s="945"/>
      <c r="AO118" s="946"/>
      <c r="AP118" s="948" t="s">
        <v>427</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434</v>
      </c>
      <c r="BR118" s="888"/>
      <c r="BS118" s="888"/>
      <c r="BT118" s="888"/>
      <c r="BU118" s="888"/>
      <c r="BV118" s="888" t="s">
        <v>403</v>
      </c>
      <c r="BW118" s="888"/>
      <c r="BX118" s="888"/>
      <c r="BY118" s="888"/>
      <c r="BZ118" s="888"/>
      <c r="CA118" s="888" t="s">
        <v>384</v>
      </c>
      <c r="CB118" s="888"/>
      <c r="CC118" s="888"/>
      <c r="CD118" s="888"/>
      <c r="CE118" s="888"/>
      <c r="CF118" s="918" t="s">
        <v>434</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434</v>
      </c>
      <c r="DH118" s="820"/>
      <c r="DI118" s="820"/>
      <c r="DJ118" s="820"/>
      <c r="DK118" s="821"/>
      <c r="DL118" s="822" t="s">
        <v>434</v>
      </c>
      <c r="DM118" s="820"/>
      <c r="DN118" s="820"/>
      <c r="DO118" s="820"/>
      <c r="DP118" s="821"/>
      <c r="DQ118" s="822" t="s">
        <v>384</v>
      </c>
      <c r="DR118" s="820"/>
      <c r="DS118" s="820"/>
      <c r="DT118" s="820"/>
      <c r="DU118" s="821"/>
      <c r="DV118" s="867" t="s">
        <v>434</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434</v>
      </c>
      <c r="AB119" s="938"/>
      <c r="AC119" s="938"/>
      <c r="AD119" s="938"/>
      <c r="AE119" s="939"/>
      <c r="AF119" s="940" t="s">
        <v>403</v>
      </c>
      <c r="AG119" s="938"/>
      <c r="AH119" s="938"/>
      <c r="AI119" s="938"/>
      <c r="AJ119" s="939"/>
      <c r="AK119" s="940" t="s">
        <v>384</v>
      </c>
      <c r="AL119" s="938"/>
      <c r="AM119" s="938"/>
      <c r="AN119" s="938"/>
      <c r="AO119" s="939"/>
      <c r="AP119" s="941" t="s">
        <v>384</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462</v>
      </c>
      <c r="BP119" s="921"/>
      <c r="BQ119" s="925">
        <v>79046265</v>
      </c>
      <c r="BR119" s="888"/>
      <c r="BS119" s="888"/>
      <c r="BT119" s="888"/>
      <c r="BU119" s="888"/>
      <c r="BV119" s="888">
        <v>77236527</v>
      </c>
      <c r="BW119" s="888"/>
      <c r="BX119" s="888"/>
      <c r="BY119" s="888"/>
      <c r="BZ119" s="888"/>
      <c r="CA119" s="888">
        <v>78034373</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434</v>
      </c>
      <c r="DH119" s="803"/>
      <c r="DI119" s="803"/>
      <c r="DJ119" s="803"/>
      <c r="DK119" s="804"/>
      <c r="DL119" s="805" t="s">
        <v>384</v>
      </c>
      <c r="DM119" s="803"/>
      <c r="DN119" s="803"/>
      <c r="DO119" s="803"/>
      <c r="DP119" s="804"/>
      <c r="DQ119" s="805" t="s">
        <v>434</v>
      </c>
      <c r="DR119" s="803"/>
      <c r="DS119" s="803"/>
      <c r="DT119" s="803"/>
      <c r="DU119" s="804"/>
      <c r="DV119" s="891" t="s">
        <v>384</v>
      </c>
      <c r="DW119" s="892"/>
      <c r="DX119" s="892"/>
      <c r="DY119" s="892"/>
      <c r="DZ119" s="893"/>
    </row>
    <row r="120" spans="1:130" s="246" customFormat="1" ht="26.25" customHeight="1" x14ac:dyDescent="0.15">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384</v>
      </c>
      <c r="AB120" s="820"/>
      <c r="AC120" s="820"/>
      <c r="AD120" s="820"/>
      <c r="AE120" s="821"/>
      <c r="AF120" s="822" t="s">
        <v>384</v>
      </c>
      <c r="AG120" s="820"/>
      <c r="AH120" s="820"/>
      <c r="AI120" s="820"/>
      <c r="AJ120" s="821"/>
      <c r="AK120" s="822" t="s">
        <v>434</v>
      </c>
      <c r="AL120" s="820"/>
      <c r="AM120" s="820"/>
      <c r="AN120" s="820"/>
      <c r="AO120" s="821"/>
      <c r="AP120" s="867" t="s">
        <v>434</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26646071</v>
      </c>
      <c r="BR120" s="885"/>
      <c r="BS120" s="885"/>
      <c r="BT120" s="885"/>
      <c r="BU120" s="885"/>
      <c r="BV120" s="885">
        <v>25672377</v>
      </c>
      <c r="BW120" s="885"/>
      <c r="BX120" s="885"/>
      <c r="BY120" s="885"/>
      <c r="BZ120" s="885"/>
      <c r="CA120" s="885">
        <v>24699014</v>
      </c>
      <c r="CB120" s="885"/>
      <c r="CC120" s="885"/>
      <c r="CD120" s="885"/>
      <c r="CE120" s="885"/>
      <c r="CF120" s="909">
        <v>75.8</v>
      </c>
      <c r="CG120" s="910"/>
      <c r="CH120" s="910"/>
      <c r="CI120" s="910"/>
      <c r="CJ120" s="910"/>
      <c r="CK120" s="911" t="s">
        <v>466</v>
      </c>
      <c r="CL120" s="895"/>
      <c r="CM120" s="895"/>
      <c r="CN120" s="895"/>
      <c r="CO120" s="896"/>
      <c r="CP120" s="915" t="s">
        <v>401</v>
      </c>
      <c r="CQ120" s="916"/>
      <c r="CR120" s="916"/>
      <c r="CS120" s="916"/>
      <c r="CT120" s="916"/>
      <c r="CU120" s="916"/>
      <c r="CV120" s="916"/>
      <c r="CW120" s="916"/>
      <c r="CX120" s="916"/>
      <c r="CY120" s="916"/>
      <c r="CZ120" s="916"/>
      <c r="DA120" s="916"/>
      <c r="DB120" s="916"/>
      <c r="DC120" s="916"/>
      <c r="DD120" s="916"/>
      <c r="DE120" s="916"/>
      <c r="DF120" s="917"/>
      <c r="DG120" s="904">
        <v>4017256</v>
      </c>
      <c r="DH120" s="885"/>
      <c r="DI120" s="885"/>
      <c r="DJ120" s="885"/>
      <c r="DK120" s="885"/>
      <c r="DL120" s="885">
        <v>3276026</v>
      </c>
      <c r="DM120" s="885"/>
      <c r="DN120" s="885"/>
      <c r="DO120" s="885"/>
      <c r="DP120" s="885"/>
      <c r="DQ120" s="885">
        <v>2643733</v>
      </c>
      <c r="DR120" s="885"/>
      <c r="DS120" s="885"/>
      <c r="DT120" s="885"/>
      <c r="DU120" s="885"/>
      <c r="DV120" s="886">
        <v>8.1</v>
      </c>
      <c r="DW120" s="886"/>
      <c r="DX120" s="886"/>
      <c r="DY120" s="886"/>
      <c r="DZ120" s="887"/>
    </row>
    <row r="121" spans="1:130" s="246" customFormat="1" ht="26.25" customHeight="1" x14ac:dyDescent="0.15">
      <c r="A121" s="860"/>
      <c r="B121" s="861"/>
      <c r="C121" s="906" t="s">
        <v>467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384</v>
      </c>
      <c r="AB121" s="820"/>
      <c r="AC121" s="820"/>
      <c r="AD121" s="820"/>
      <c r="AE121" s="821"/>
      <c r="AF121" s="822" t="s">
        <v>450</v>
      </c>
      <c r="AG121" s="820"/>
      <c r="AH121" s="820"/>
      <c r="AI121" s="820"/>
      <c r="AJ121" s="821"/>
      <c r="AK121" s="822" t="s">
        <v>384</v>
      </c>
      <c r="AL121" s="820"/>
      <c r="AM121" s="820"/>
      <c r="AN121" s="820"/>
      <c r="AO121" s="821"/>
      <c r="AP121" s="867" t="s">
        <v>384</v>
      </c>
      <c r="AQ121" s="868"/>
      <c r="AR121" s="868"/>
      <c r="AS121" s="868"/>
      <c r="AT121" s="869"/>
      <c r="AU121" s="929"/>
      <c r="AV121" s="930"/>
      <c r="AW121" s="930"/>
      <c r="AX121" s="930"/>
      <c r="AY121" s="931"/>
      <c r="AZ121" s="855" t="s">
        <v>468</v>
      </c>
      <c r="BA121" s="790"/>
      <c r="BB121" s="790"/>
      <c r="BC121" s="790"/>
      <c r="BD121" s="790"/>
      <c r="BE121" s="790"/>
      <c r="BF121" s="790"/>
      <c r="BG121" s="790"/>
      <c r="BH121" s="790"/>
      <c r="BI121" s="790"/>
      <c r="BJ121" s="790"/>
      <c r="BK121" s="790"/>
      <c r="BL121" s="790"/>
      <c r="BM121" s="790"/>
      <c r="BN121" s="790"/>
      <c r="BO121" s="790"/>
      <c r="BP121" s="791"/>
      <c r="BQ121" s="856">
        <v>11233622</v>
      </c>
      <c r="BR121" s="857"/>
      <c r="BS121" s="857"/>
      <c r="BT121" s="857"/>
      <c r="BU121" s="857"/>
      <c r="BV121" s="857">
        <v>9490827</v>
      </c>
      <c r="BW121" s="857"/>
      <c r="BX121" s="857"/>
      <c r="BY121" s="857"/>
      <c r="BZ121" s="857"/>
      <c r="CA121" s="857">
        <v>7704342</v>
      </c>
      <c r="CB121" s="857"/>
      <c r="CC121" s="857"/>
      <c r="CD121" s="857"/>
      <c r="CE121" s="857"/>
      <c r="CF121" s="918">
        <v>23.6</v>
      </c>
      <c r="CG121" s="919"/>
      <c r="CH121" s="919"/>
      <c r="CI121" s="919"/>
      <c r="CJ121" s="919"/>
      <c r="CK121" s="912"/>
      <c r="CL121" s="898"/>
      <c r="CM121" s="898"/>
      <c r="CN121" s="898"/>
      <c r="CO121" s="899"/>
      <c r="CP121" s="878" t="s">
        <v>399</v>
      </c>
      <c r="CQ121" s="879"/>
      <c r="CR121" s="879"/>
      <c r="CS121" s="879"/>
      <c r="CT121" s="879"/>
      <c r="CU121" s="879"/>
      <c r="CV121" s="879"/>
      <c r="CW121" s="879"/>
      <c r="CX121" s="879"/>
      <c r="CY121" s="879"/>
      <c r="CZ121" s="879"/>
      <c r="DA121" s="879"/>
      <c r="DB121" s="879"/>
      <c r="DC121" s="879"/>
      <c r="DD121" s="879"/>
      <c r="DE121" s="879"/>
      <c r="DF121" s="880"/>
      <c r="DG121" s="856">
        <v>508098</v>
      </c>
      <c r="DH121" s="857"/>
      <c r="DI121" s="857"/>
      <c r="DJ121" s="857"/>
      <c r="DK121" s="857"/>
      <c r="DL121" s="857">
        <v>556420</v>
      </c>
      <c r="DM121" s="857"/>
      <c r="DN121" s="857"/>
      <c r="DO121" s="857"/>
      <c r="DP121" s="857"/>
      <c r="DQ121" s="857">
        <v>594078</v>
      </c>
      <c r="DR121" s="857"/>
      <c r="DS121" s="857"/>
      <c r="DT121" s="857"/>
      <c r="DU121" s="857"/>
      <c r="DV121" s="834">
        <v>1.8</v>
      </c>
      <c r="DW121" s="834"/>
      <c r="DX121" s="834"/>
      <c r="DY121" s="834"/>
      <c r="DZ121" s="835"/>
    </row>
    <row r="122" spans="1:130" s="246" customFormat="1" ht="26.25" customHeight="1" x14ac:dyDescent="0.15">
      <c r="A122" s="860"/>
      <c r="B122" s="861"/>
      <c r="C122" s="864" t="s">
        <v>448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434</v>
      </c>
      <c r="AB122" s="820"/>
      <c r="AC122" s="820"/>
      <c r="AD122" s="820"/>
      <c r="AE122" s="821"/>
      <c r="AF122" s="822" t="s">
        <v>434</v>
      </c>
      <c r="AG122" s="820"/>
      <c r="AH122" s="820"/>
      <c r="AI122" s="820"/>
      <c r="AJ122" s="821"/>
      <c r="AK122" s="822" t="s">
        <v>384</v>
      </c>
      <c r="AL122" s="820"/>
      <c r="AM122" s="820"/>
      <c r="AN122" s="820"/>
      <c r="AO122" s="821"/>
      <c r="AP122" s="867" t="s">
        <v>384</v>
      </c>
      <c r="AQ122" s="868"/>
      <c r="AR122" s="868"/>
      <c r="AS122" s="868"/>
      <c r="AT122" s="869"/>
      <c r="AU122" s="929"/>
      <c r="AV122" s="930"/>
      <c r="AW122" s="930"/>
      <c r="AX122" s="930"/>
      <c r="AY122" s="931"/>
      <c r="AZ122" s="922" t="s">
        <v>469</v>
      </c>
      <c r="BA122" s="923"/>
      <c r="BB122" s="923"/>
      <c r="BC122" s="923"/>
      <c r="BD122" s="923"/>
      <c r="BE122" s="923"/>
      <c r="BF122" s="923"/>
      <c r="BG122" s="923"/>
      <c r="BH122" s="923"/>
      <c r="BI122" s="923"/>
      <c r="BJ122" s="923"/>
      <c r="BK122" s="923"/>
      <c r="BL122" s="923"/>
      <c r="BM122" s="923"/>
      <c r="BN122" s="923"/>
      <c r="BO122" s="923"/>
      <c r="BP122" s="924"/>
      <c r="BQ122" s="925">
        <v>64462567</v>
      </c>
      <c r="BR122" s="888"/>
      <c r="BS122" s="888"/>
      <c r="BT122" s="888"/>
      <c r="BU122" s="888"/>
      <c r="BV122" s="888">
        <v>64913236</v>
      </c>
      <c r="BW122" s="888"/>
      <c r="BX122" s="888"/>
      <c r="BY122" s="888"/>
      <c r="BZ122" s="888"/>
      <c r="CA122" s="888">
        <v>65811024</v>
      </c>
      <c r="CB122" s="888"/>
      <c r="CC122" s="888"/>
      <c r="CD122" s="888"/>
      <c r="CE122" s="888"/>
      <c r="CF122" s="889">
        <v>201.9</v>
      </c>
      <c r="CG122" s="890"/>
      <c r="CH122" s="890"/>
      <c r="CI122" s="890"/>
      <c r="CJ122" s="890"/>
      <c r="CK122" s="912"/>
      <c r="CL122" s="898"/>
      <c r="CM122" s="898"/>
      <c r="CN122" s="898"/>
      <c r="CO122" s="899"/>
      <c r="CP122" s="878" t="s">
        <v>470</v>
      </c>
      <c r="CQ122" s="879"/>
      <c r="CR122" s="879"/>
      <c r="CS122" s="879"/>
      <c r="CT122" s="879"/>
      <c r="CU122" s="879"/>
      <c r="CV122" s="879"/>
      <c r="CW122" s="879"/>
      <c r="CX122" s="879"/>
      <c r="CY122" s="879"/>
      <c r="CZ122" s="879"/>
      <c r="DA122" s="879"/>
      <c r="DB122" s="879"/>
      <c r="DC122" s="879"/>
      <c r="DD122" s="879"/>
      <c r="DE122" s="879"/>
      <c r="DF122" s="880"/>
      <c r="DG122" s="856">
        <v>128067</v>
      </c>
      <c r="DH122" s="857"/>
      <c r="DI122" s="857"/>
      <c r="DJ122" s="857"/>
      <c r="DK122" s="857"/>
      <c r="DL122" s="857">
        <v>122933</v>
      </c>
      <c r="DM122" s="857"/>
      <c r="DN122" s="857"/>
      <c r="DO122" s="857"/>
      <c r="DP122" s="857"/>
      <c r="DQ122" s="857">
        <v>117439</v>
      </c>
      <c r="DR122" s="857"/>
      <c r="DS122" s="857"/>
      <c r="DT122" s="857"/>
      <c r="DU122" s="857"/>
      <c r="DV122" s="834">
        <v>0.4</v>
      </c>
      <c r="DW122" s="834"/>
      <c r="DX122" s="834"/>
      <c r="DY122" s="834"/>
      <c r="DZ122" s="835"/>
    </row>
    <row r="123" spans="1:130" s="246" customFormat="1" ht="26.25" customHeight="1" x14ac:dyDescent="0.15">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403</v>
      </c>
      <c r="AB123" s="820"/>
      <c r="AC123" s="820"/>
      <c r="AD123" s="820"/>
      <c r="AE123" s="821"/>
      <c r="AF123" s="822" t="s">
        <v>384</v>
      </c>
      <c r="AG123" s="820"/>
      <c r="AH123" s="820"/>
      <c r="AI123" s="820"/>
      <c r="AJ123" s="821"/>
      <c r="AK123" s="822" t="s">
        <v>403</v>
      </c>
      <c r="AL123" s="820"/>
      <c r="AM123" s="820"/>
      <c r="AN123" s="820"/>
      <c r="AO123" s="821"/>
      <c r="AP123" s="867" t="s">
        <v>403</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471</v>
      </c>
      <c r="BP123" s="921"/>
      <c r="BQ123" s="875">
        <v>102342260</v>
      </c>
      <c r="BR123" s="876"/>
      <c r="BS123" s="876"/>
      <c r="BT123" s="876"/>
      <c r="BU123" s="876"/>
      <c r="BV123" s="876">
        <v>100076440</v>
      </c>
      <c r="BW123" s="876"/>
      <c r="BX123" s="876"/>
      <c r="BY123" s="876"/>
      <c r="BZ123" s="876"/>
      <c r="CA123" s="876">
        <v>98214380</v>
      </c>
      <c r="CB123" s="876"/>
      <c r="CC123" s="876"/>
      <c r="CD123" s="876"/>
      <c r="CE123" s="876"/>
      <c r="CF123" s="786"/>
      <c r="CG123" s="787"/>
      <c r="CH123" s="787"/>
      <c r="CI123" s="787"/>
      <c r="CJ123" s="877"/>
      <c r="CK123" s="912"/>
      <c r="CL123" s="898"/>
      <c r="CM123" s="898"/>
      <c r="CN123" s="898"/>
      <c r="CO123" s="899"/>
      <c r="CP123" s="878" t="s">
        <v>472</v>
      </c>
      <c r="CQ123" s="879"/>
      <c r="CR123" s="879"/>
      <c r="CS123" s="879"/>
      <c r="CT123" s="879"/>
      <c r="CU123" s="879"/>
      <c r="CV123" s="879"/>
      <c r="CW123" s="879"/>
      <c r="CX123" s="879"/>
      <c r="CY123" s="879"/>
      <c r="CZ123" s="879"/>
      <c r="DA123" s="879"/>
      <c r="DB123" s="879"/>
      <c r="DC123" s="879"/>
      <c r="DD123" s="879"/>
      <c r="DE123" s="879"/>
      <c r="DF123" s="880"/>
      <c r="DG123" s="819" t="s">
        <v>384</v>
      </c>
      <c r="DH123" s="820"/>
      <c r="DI123" s="820"/>
      <c r="DJ123" s="820"/>
      <c r="DK123" s="821"/>
      <c r="DL123" s="822" t="s">
        <v>384</v>
      </c>
      <c r="DM123" s="820"/>
      <c r="DN123" s="820"/>
      <c r="DO123" s="820"/>
      <c r="DP123" s="821"/>
      <c r="DQ123" s="822" t="s">
        <v>439</v>
      </c>
      <c r="DR123" s="820"/>
      <c r="DS123" s="820"/>
      <c r="DT123" s="820"/>
      <c r="DU123" s="821"/>
      <c r="DV123" s="867" t="s">
        <v>434</v>
      </c>
      <c r="DW123" s="868"/>
      <c r="DX123" s="868"/>
      <c r="DY123" s="868"/>
      <c r="DZ123" s="869"/>
    </row>
    <row r="124" spans="1:130" s="246" customFormat="1" ht="26.25" customHeight="1" thickBot="1" x14ac:dyDescent="0.2">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384</v>
      </c>
      <c r="AB124" s="820"/>
      <c r="AC124" s="820"/>
      <c r="AD124" s="820"/>
      <c r="AE124" s="821"/>
      <c r="AF124" s="822" t="s">
        <v>434</v>
      </c>
      <c r="AG124" s="820"/>
      <c r="AH124" s="820"/>
      <c r="AI124" s="820"/>
      <c r="AJ124" s="821"/>
      <c r="AK124" s="822" t="s">
        <v>384</v>
      </c>
      <c r="AL124" s="820"/>
      <c r="AM124" s="820"/>
      <c r="AN124" s="820"/>
      <c r="AO124" s="821"/>
      <c r="AP124" s="867" t="s">
        <v>434</v>
      </c>
      <c r="AQ124" s="868"/>
      <c r="AR124" s="868"/>
      <c r="AS124" s="868"/>
      <c r="AT124" s="869"/>
      <c r="AU124" s="870" t="s">
        <v>473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384</v>
      </c>
      <c r="BR124" s="874"/>
      <c r="BS124" s="874"/>
      <c r="BT124" s="874"/>
      <c r="BU124" s="874"/>
      <c r="BV124" s="874" t="s">
        <v>434</v>
      </c>
      <c r="BW124" s="874"/>
      <c r="BX124" s="874"/>
      <c r="BY124" s="874"/>
      <c r="BZ124" s="874"/>
      <c r="CA124" s="874" t="s">
        <v>384</v>
      </c>
      <c r="CB124" s="874"/>
      <c r="CC124" s="874"/>
      <c r="CD124" s="874"/>
      <c r="CE124" s="874"/>
      <c r="CF124" s="764"/>
      <c r="CG124" s="765"/>
      <c r="CH124" s="765"/>
      <c r="CI124" s="765"/>
      <c r="CJ124" s="905"/>
      <c r="CK124" s="913"/>
      <c r="CL124" s="913"/>
      <c r="CM124" s="913"/>
      <c r="CN124" s="913"/>
      <c r="CO124" s="914"/>
      <c r="CP124" s="878" t="s">
        <v>474</v>
      </c>
      <c r="CQ124" s="879"/>
      <c r="CR124" s="879"/>
      <c r="CS124" s="879"/>
      <c r="CT124" s="879"/>
      <c r="CU124" s="879"/>
      <c r="CV124" s="879"/>
      <c r="CW124" s="879"/>
      <c r="CX124" s="879"/>
      <c r="CY124" s="879"/>
      <c r="CZ124" s="879"/>
      <c r="DA124" s="879"/>
      <c r="DB124" s="879"/>
      <c r="DC124" s="879"/>
      <c r="DD124" s="879"/>
      <c r="DE124" s="879"/>
      <c r="DF124" s="880"/>
      <c r="DG124" s="802" t="s">
        <v>434</v>
      </c>
      <c r="DH124" s="803"/>
      <c r="DI124" s="803"/>
      <c r="DJ124" s="803"/>
      <c r="DK124" s="804"/>
      <c r="DL124" s="805" t="s">
        <v>384</v>
      </c>
      <c r="DM124" s="803"/>
      <c r="DN124" s="803"/>
      <c r="DO124" s="803"/>
      <c r="DP124" s="804"/>
      <c r="DQ124" s="805" t="s">
        <v>384</v>
      </c>
      <c r="DR124" s="803"/>
      <c r="DS124" s="803"/>
      <c r="DT124" s="803"/>
      <c r="DU124" s="804"/>
      <c r="DV124" s="891" t="s">
        <v>384</v>
      </c>
      <c r="DW124" s="892"/>
      <c r="DX124" s="892"/>
      <c r="DY124" s="892"/>
      <c r="DZ124" s="893"/>
    </row>
    <row r="125" spans="1:130" s="246"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384</v>
      </c>
      <c r="AB125" s="820"/>
      <c r="AC125" s="820"/>
      <c r="AD125" s="820"/>
      <c r="AE125" s="821"/>
      <c r="AF125" s="822" t="s">
        <v>434</v>
      </c>
      <c r="AG125" s="820"/>
      <c r="AH125" s="820"/>
      <c r="AI125" s="820"/>
      <c r="AJ125" s="821"/>
      <c r="AK125" s="822" t="s">
        <v>384</v>
      </c>
      <c r="AL125" s="820"/>
      <c r="AM125" s="820"/>
      <c r="AN125" s="820"/>
      <c r="AO125" s="821"/>
      <c r="AP125" s="867" t="s">
        <v>403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475</v>
      </c>
      <c r="CL125" s="895"/>
      <c r="CM125" s="895"/>
      <c r="CN125" s="895"/>
      <c r="CO125" s="896"/>
      <c r="CP125" s="903" t="s">
        <v>476</v>
      </c>
      <c r="CQ125" s="848"/>
      <c r="CR125" s="848"/>
      <c r="CS125" s="848"/>
      <c r="CT125" s="848"/>
      <c r="CU125" s="848"/>
      <c r="CV125" s="848"/>
      <c r="CW125" s="848"/>
      <c r="CX125" s="848"/>
      <c r="CY125" s="848"/>
      <c r="CZ125" s="848"/>
      <c r="DA125" s="848"/>
      <c r="DB125" s="848"/>
      <c r="DC125" s="848"/>
      <c r="DD125" s="848"/>
      <c r="DE125" s="848"/>
      <c r="DF125" s="849"/>
      <c r="DG125" s="904" t="s">
        <v>403</v>
      </c>
      <c r="DH125" s="885"/>
      <c r="DI125" s="885"/>
      <c r="DJ125" s="885"/>
      <c r="DK125" s="885"/>
      <c r="DL125" s="885" t="s">
        <v>384</v>
      </c>
      <c r="DM125" s="885"/>
      <c r="DN125" s="885"/>
      <c r="DO125" s="885"/>
      <c r="DP125" s="885"/>
      <c r="DQ125" s="885" t="s">
        <v>434</v>
      </c>
      <c r="DR125" s="885"/>
      <c r="DS125" s="885"/>
      <c r="DT125" s="885"/>
      <c r="DU125" s="885"/>
      <c r="DV125" s="886" t="s">
        <v>434</v>
      </c>
      <c r="DW125" s="886"/>
      <c r="DX125" s="886"/>
      <c r="DY125" s="886"/>
      <c r="DZ125" s="887"/>
    </row>
    <row r="126" spans="1:130" s="246" customFormat="1" ht="26.25" customHeight="1" thickBot="1" x14ac:dyDescent="0.2">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384</v>
      </c>
      <c r="AB126" s="820"/>
      <c r="AC126" s="820"/>
      <c r="AD126" s="820"/>
      <c r="AE126" s="821"/>
      <c r="AF126" s="822" t="s">
        <v>384</v>
      </c>
      <c r="AG126" s="820"/>
      <c r="AH126" s="820"/>
      <c r="AI126" s="820"/>
      <c r="AJ126" s="821"/>
      <c r="AK126" s="822" t="s">
        <v>403</v>
      </c>
      <c r="AL126" s="820"/>
      <c r="AM126" s="820"/>
      <c r="AN126" s="820"/>
      <c r="AO126" s="821"/>
      <c r="AP126" s="867" t="s">
        <v>403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477</v>
      </c>
      <c r="CQ126" s="790"/>
      <c r="CR126" s="790"/>
      <c r="CS126" s="790"/>
      <c r="CT126" s="790"/>
      <c r="CU126" s="790"/>
      <c r="CV126" s="790"/>
      <c r="CW126" s="790"/>
      <c r="CX126" s="790"/>
      <c r="CY126" s="790"/>
      <c r="CZ126" s="790"/>
      <c r="DA126" s="790"/>
      <c r="DB126" s="790"/>
      <c r="DC126" s="790"/>
      <c r="DD126" s="790"/>
      <c r="DE126" s="790"/>
      <c r="DF126" s="791"/>
      <c r="DG126" s="856" t="s">
        <v>384</v>
      </c>
      <c r="DH126" s="857"/>
      <c r="DI126" s="857"/>
      <c r="DJ126" s="857"/>
      <c r="DK126" s="857"/>
      <c r="DL126" s="857" t="s">
        <v>384</v>
      </c>
      <c r="DM126" s="857"/>
      <c r="DN126" s="857"/>
      <c r="DO126" s="857"/>
      <c r="DP126" s="857"/>
      <c r="DQ126" s="857" t="s">
        <v>403</v>
      </c>
      <c r="DR126" s="857"/>
      <c r="DS126" s="857"/>
      <c r="DT126" s="857"/>
      <c r="DU126" s="857"/>
      <c r="DV126" s="834" t="s">
        <v>434</v>
      </c>
      <c r="DW126" s="834"/>
      <c r="DX126" s="834"/>
      <c r="DY126" s="834"/>
      <c r="DZ126" s="835"/>
    </row>
    <row r="127" spans="1:130" s="246" customFormat="1" ht="26.25" customHeight="1" x14ac:dyDescent="0.15">
      <c r="A127" s="862"/>
      <c r="B127" s="863"/>
      <c r="C127" s="881" t="s">
        <v>478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434</v>
      </c>
      <c r="AB127" s="820"/>
      <c r="AC127" s="820"/>
      <c r="AD127" s="820"/>
      <c r="AE127" s="821"/>
      <c r="AF127" s="822" t="s">
        <v>384</v>
      </c>
      <c r="AG127" s="820"/>
      <c r="AH127" s="820"/>
      <c r="AI127" s="820"/>
      <c r="AJ127" s="821"/>
      <c r="AK127" s="822" t="s">
        <v>384</v>
      </c>
      <c r="AL127" s="820"/>
      <c r="AM127" s="820"/>
      <c r="AN127" s="820"/>
      <c r="AO127" s="821"/>
      <c r="AP127" s="867" t="s">
        <v>403</v>
      </c>
      <c r="AQ127" s="868"/>
      <c r="AR127" s="868"/>
      <c r="AS127" s="868"/>
      <c r="AT127" s="869"/>
      <c r="AU127" s="282"/>
      <c r="AV127" s="282"/>
      <c r="AW127" s="282"/>
      <c r="AX127" s="884" t="s">
        <v>479</v>
      </c>
      <c r="AY127" s="852"/>
      <c r="AZ127" s="852"/>
      <c r="BA127" s="852"/>
      <c r="BB127" s="852"/>
      <c r="BC127" s="852"/>
      <c r="BD127" s="852"/>
      <c r="BE127" s="853"/>
      <c r="BF127" s="851" t="s">
        <v>480</v>
      </c>
      <c r="BG127" s="852"/>
      <c r="BH127" s="852"/>
      <c r="BI127" s="852"/>
      <c r="BJ127" s="852"/>
      <c r="BK127" s="852"/>
      <c r="BL127" s="853"/>
      <c r="BM127" s="851" t="s">
        <v>481</v>
      </c>
      <c r="BN127" s="852"/>
      <c r="BO127" s="852"/>
      <c r="BP127" s="852"/>
      <c r="BQ127" s="852"/>
      <c r="BR127" s="852"/>
      <c r="BS127" s="853"/>
      <c r="BT127" s="851" t="s">
        <v>482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483</v>
      </c>
      <c r="CQ127" s="790"/>
      <c r="CR127" s="790"/>
      <c r="CS127" s="790"/>
      <c r="CT127" s="790"/>
      <c r="CU127" s="790"/>
      <c r="CV127" s="790"/>
      <c r="CW127" s="790"/>
      <c r="CX127" s="790"/>
      <c r="CY127" s="790"/>
      <c r="CZ127" s="790"/>
      <c r="DA127" s="790"/>
      <c r="DB127" s="790"/>
      <c r="DC127" s="790"/>
      <c r="DD127" s="790"/>
      <c r="DE127" s="790"/>
      <c r="DF127" s="791"/>
      <c r="DG127" s="856" t="s">
        <v>403</v>
      </c>
      <c r="DH127" s="857"/>
      <c r="DI127" s="857"/>
      <c r="DJ127" s="857"/>
      <c r="DK127" s="857"/>
      <c r="DL127" s="857" t="s">
        <v>434</v>
      </c>
      <c r="DM127" s="857"/>
      <c r="DN127" s="857"/>
      <c r="DO127" s="857"/>
      <c r="DP127" s="857"/>
      <c r="DQ127" s="857" t="s">
        <v>384</v>
      </c>
      <c r="DR127" s="857"/>
      <c r="DS127" s="857"/>
      <c r="DT127" s="857"/>
      <c r="DU127" s="857"/>
      <c r="DV127" s="834" t="s">
        <v>384</v>
      </c>
      <c r="DW127" s="834"/>
      <c r="DX127" s="834"/>
      <c r="DY127" s="834"/>
      <c r="DZ127" s="835"/>
    </row>
    <row r="128" spans="1:130" s="246" customFormat="1" ht="26.25" customHeight="1" thickBot="1" x14ac:dyDescent="0.2">
      <c r="A128" s="836" t="s">
        <v>484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485</v>
      </c>
      <c r="X128" s="838"/>
      <c r="Y128" s="838"/>
      <c r="Z128" s="839"/>
      <c r="AA128" s="840">
        <v>1143692</v>
      </c>
      <c r="AB128" s="841"/>
      <c r="AC128" s="841"/>
      <c r="AD128" s="841"/>
      <c r="AE128" s="842"/>
      <c r="AF128" s="843">
        <v>999052</v>
      </c>
      <c r="AG128" s="841"/>
      <c r="AH128" s="841"/>
      <c r="AI128" s="841"/>
      <c r="AJ128" s="842"/>
      <c r="AK128" s="843">
        <v>940718</v>
      </c>
      <c r="AL128" s="841"/>
      <c r="AM128" s="841"/>
      <c r="AN128" s="841"/>
      <c r="AO128" s="842"/>
      <c r="AP128" s="844"/>
      <c r="AQ128" s="845"/>
      <c r="AR128" s="845"/>
      <c r="AS128" s="845"/>
      <c r="AT128" s="846"/>
      <c r="AU128" s="282"/>
      <c r="AV128" s="282"/>
      <c r="AW128" s="282"/>
      <c r="AX128" s="847" t="s">
        <v>486</v>
      </c>
      <c r="AY128" s="848"/>
      <c r="AZ128" s="848"/>
      <c r="BA128" s="848"/>
      <c r="BB128" s="848"/>
      <c r="BC128" s="848"/>
      <c r="BD128" s="848"/>
      <c r="BE128" s="849"/>
      <c r="BF128" s="826" t="s">
        <v>384</v>
      </c>
      <c r="BG128" s="827"/>
      <c r="BH128" s="827"/>
      <c r="BI128" s="827"/>
      <c r="BJ128" s="827"/>
      <c r="BK128" s="827"/>
      <c r="BL128" s="850"/>
      <c r="BM128" s="826">
        <v>11.5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487</v>
      </c>
      <c r="CQ128" s="768"/>
      <c r="CR128" s="768"/>
      <c r="CS128" s="768"/>
      <c r="CT128" s="768"/>
      <c r="CU128" s="768"/>
      <c r="CV128" s="768"/>
      <c r="CW128" s="768"/>
      <c r="CX128" s="768"/>
      <c r="CY128" s="768"/>
      <c r="CZ128" s="768"/>
      <c r="DA128" s="768"/>
      <c r="DB128" s="768"/>
      <c r="DC128" s="768"/>
      <c r="DD128" s="768"/>
      <c r="DE128" s="768"/>
      <c r="DF128" s="769"/>
      <c r="DG128" s="830">
        <v>29622</v>
      </c>
      <c r="DH128" s="831"/>
      <c r="DI128" s="831"/>
      <c r="DJ128" s="831"/>
      <c r="DK128" s="831"/>
      <c r="DL128" s="831" t="s">
        <v>384</v>
      </c>
      <c r="DM128" s="831"/>
      <c r="DN128" s="831"/>
      <c r="DO128" s="831"/>
      <c r="DP128" s="831"/>
      <c r="DQ128" s="831" t="s">
        <v>384</v>
      </c>
      <c r="DR128" s="831"/>
      <c r="DS128" s="831"/>
      <c r="DT128" s="831"/>
      <c r="DU128" s="831"/>
      <c r="DV128" s="832" t="s">
        <v>434</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488</v>
      </c>
      <c r="X129" s="817"/>
      <c r="Y129" s="817"/>
      <c r="Z129" s="818"/>
      <c r="AA129" s="819">
        <v>38591183</v>
      </c>
      <c r="AB129" s="820"/>
      <c r="AC129" s="820"/>
      <c r="AD129" s="820"/>
      <c r="AE129" s="821"/>
      <c r="AF129" s="822">
        <v>38723468</v>
      </c>
      <c r="AG129" s="820"/>
      <c r="AH129" s="820"/>
      <c r="AI129" s="820"/>
      <c r="AJ129" s="821"/>
      <c r="AK129" s="822">
        <v>38401990</v>
      </c>
      <c r="AL129" s="820"/>
      <c r="AM129" s="820"/>
      <c r="AN129" s="820"/>
      <c r="AO129" s="821"/>
      <c r="AP129" s="823"/>
      <c r="AQ129" s="824"/>
      <c r="AR129" s="824"/>
      <c r="AS129" s="824"/>
      <c r="AT129" s="825"/>
      <c r="AU129" s="284"/>
      <c r="AV129" s="284"/>
      <c r="AW129" s="284"/>
      <c r="AX129" s="789" t="s">
        <v>489</v>
      </c>
      <c r="AY129" s="790"/>
      <c r="AZ129" s="790"/>
      <c r="BA129" s="790"/>
      <c r="BB129" s="790"/>
      <c r="BC129" s="790"/>
      <c r="BD129" s="790"/>
      <c r="BE129" s="791"/>
      <c r="BF129" s="809" t="s">
        <v>384</v>
      </c>
      <c r="BG129" s="810"/>
      <c r="BH129" s="810"/>
      <c r="BI129" s="810"/>
      <c r="BJ129" s="810"/>
      <c r="BK129" s="810"/>
      <c r="BL129" s="811"/>
      <c r="BM129" s="809">
        <v>16.5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491</v>
      </c>
      <c r="X130" s="817"/>
      <c r="Y130" s="817"/>
      <c r="Z130" s="818"/>
      <c r="AA130" s="819">
        <v>5692163</v>
      </c>
      <c r="AB130" s="820"/>
      <c r="AC130" s="820"/>
      <c r="AD130" s="820"/>
      <c r="AE130" s="821"/>
      <c r="AF130" s="822">
        <v>5728829</v>
      </c>
      <c r="AG130" s="820"/>
      <c r="AH130" s="820"/>
      <c r="AI130" s="820"/>
      <c r="AJ130" s="821"/>
      <c r="AK130" s="822">
        <v>5804973</v>
      </c>
      <c r="AL130" s="820"/>
      <c r="AM130" s="820"/>
      <c r="AN130" s="820"/>
      <c r="AO130" s="821"/>
      <c r="AP130" s="823"/>
      <c r="AQ130" s="824"/>
      <c r="AR130" s="824"/>
      <c r="AS130" s="824"/>
      <c r="AT130" s="825"/>
      <c r="AU130" s="284"/>
      <c r="AV130" s="284"/>
      <c r="AW130" s="284"/>
      <c r="AX130" s="789" t="s">
        <v>492</v>
      </c>
      <c r="AY130" s="790"/>
      <c r="AZ130" s="790"/>
      <c r="BA130" s="790"/>
      <c r="BB130" s="790"/>
      <c r="BC130" s="790"/>
      <c r="BD130" s="790"/>
      <c r="BE130" s="791"/>
      <c r="BF130" s="792">
        <v>-1.1000000000000001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493</v>
      </c>
      <c r="X131" s="800"/>
      <c r="Y131" s="800"/>
      <c r="Z131" s="801"/>
      <c r="AA131" s="802">
        <v>32899020</v>
      </c>
      <c r="AB131" s="803"/>
      <c r="AC131" s="803"/>
      <c r="AD131" s="803"/>
      <c r="AE131" s="804"/>
      <c r="AF131" s="805">
        <v>32994639</v>
      </c>
      <c r="AG131" s="803"/>
      <c r="AH131" s="803"/>
      <c r="AI131" s="803"/>
      <c r="AJ131" s="804"/>
      <c r="AK131" s="805">
        <v>32597017</v>
      </c>
      <c r="AL131" s="803"/>
      <c r="AM131" s="803"/>
      <c r="AN131" s="803"/>
      <c r="AO131" s="804"/>
      <c r="AP131" s="806"/>
      <c r="AQ131" s="807"/>
      <c r="AR131" s="807"/>
      <c r="AS131" s="807"/>
      <c r="AT131" s="808"/>
      <c r="AU131" s="284"/>
      <c r="AV131" s="284"/>
      <c r="AW131" s="284"/>
      <c r="AX131" s="767" t="s">
        <v>494</v>
      </c>
      <c r="AY131" s="768"/>
      <c r="AZ131" s="768"/>
      <c r="BA131" s="768"/>
      <c r="BB131" s="768"/>
      <c r="BC131" s="768"/>
      <c r="BD131" s="768"/>
      <c r="BE131" s="769"/>
      <c r="BF131" s="770" t="s">
        <v>434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-1.821285254</v>
      </c>
      <c r="AB132" s="783"/>
      <c r="AC132" s="783"/>
      <c r="AD132" s="783"/>
      <c r="AE132" s="784"/>
      <c r="AF132" s="785">
        <v>-1.138260673</v>
      </c>
      <c r="AG132" s="783"/>
      <c r="AH132" s="783"/>
      <c r="AI132" s="783"/>
      <c r="AJ132" s="784"/>
      <c r="AK132" s="785">
        <v>-0.46704273600000001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-1.1000000000000001</v>
      </c>
      <c r="AB133" s="762"/>
      <c r="AC133" s="762"/>
      <c r="AD133" s="762"/>
      <c r="AE133" s="763"/>
      <c r="AF133" s="761">
        <v>-1.3</v>
      </c>
      <c r="AG133" s="762"/>
      <c r="AH133" s="762"/>
      <c r="AI133" s="762"/>
      <c r="AJ133" s="763"/>
      <c r="AK133" s="761">
        <v>-1.1000000000000001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hJ95uBtkCk6e7oEh20/+sIC1pYECy/9FNVUcqz8YKU28RnsE8PuSHdRe9Vly3e16u/96CAobTb19IOmds2sgA==" saltValue="NIRz4PmIV6PDNu0FW8cq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6cc9zEGTeSAwqYvc/tKFAevt2L/fG6oGKvUPdGpubXwaCDhIoo0Bx0V4ECnAv1IZ699F93rQL3CCfCpk+ivqA==" saltValue="UDTCkoJaiMe+Vxh2UYTJB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nYFaPc4uVCPlGg4lJfwxPArhed0TdzrNzCTvDFrhF00IXx2c5jWAnMJTHf4x5kclZKnxMo5csKp7wW0RYMp0g==" saltValue="HD8fVeE8zz0TFzWX3C+83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506</v>
      </c>
      <c r="AL9" s="1189"/>
      <c r="AM9" s="1189"/>
      <c r="AN9" s="1190"/>
      <c r="AO9" s="312">
        <v>12567086</v>
      </c>
      <c r="AP9" s="312">
        <v>69699</v>
      </c>
      <c r="AQ9" s="313">
        <v>59710</v>
      </c>
      <c r="AR9" s="314">
        <v>16.7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507</v>
      </c>
      <c r="AL10" s="1189"/>
      <c r="AM10" s="1189"/>
      <c r="AN10" s="1190"/>
      <c r="AO10" s="315">
        <v>147876</v>
      </c>
      <c r="AP10" s="315">
        <v>820</v>
      </c>
      <c r="AQ10" s="316">
        <v>4086</v>
      </c>
      <c r="AR10" s="317">
        <v>-79.900000000000006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508</v>
      </c>
      <c r="AL11" s="1189"/>
      <c r="AM11" s="1189"/>
      <c r="AN11" s="1190"/>
      <c r="AO11" s="315">
        <v>3432</v>
      </c>
      <c r="AP11" s="315">
        <v>19</v>
      </c>
      <c r="AQ11" s="316">
        <v>2450</v>
      </c>
      <c r="AR11" s="317">
        <v>-99.2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509</v>
      </c>
      <c r="AL12" s="1189"/>
      <c r="AM12" s="1189"/>
      <c r="AN12" s="1190"/>
      <c r="AO12" s="315">
        <v>36125</v>
      </c>
      <c r="AP12" s="315">
        <v>200</v>
      </c>
      <c r="AQ12" s="316">
        <v>384</v>
      </c>
      <c r="AR12" s="317">
        <v>-47.9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510</v>
      </c>
      <c r="AL13" s="1189"/>
      <c r="AM13" s="1189"/>
      <c r="AN13" s="1190"/>
      <c r="AO13" s="315" t="s">
        <v>511</v>
      </c>
      <c r="AP13" s="315" t="s">
        <v>511</v>
      </c>
      <c r="AQ13" s="316" t="s">
        <v>511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512</v>
      </c>
      <c r="AL14" s="1189"/>
      <c r="AM14" s="1189"/>
      <c r="AN14" s="1190"/>
      <c r="AO14" s="315">
        <v>379150</v>
      </c>
      <c r="AP14" s="315">
        <v>2103</v>
      </c>
      <c r="AQ14" s="316">
        <v>1976</v>
      </c>
      <c r="AR14" s="317">
        <v>6.4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513</v>
      </c>
      <c r="AL15" s="1189"/>
      <c r="AM15" s="1189"/>
      <c r="AN15" s="1190"/>
      <c r="AO15" s="315">
        <v>414053</v>
      </c>
      <c r="AP15" s="315">
        <v>2296</v>
      </c>
      <c r="AQ15" s="316">
        <v>1605</v>
      </c>
      <c r="AR15" s="317">
        <v>43.1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514</v>
      </c>
      <c r="AL16" s="1192"/>
      <c r="AM16" s="1192"/>
      <c r="AN16" s="1193"/>
      <c r="AO16" s="315">
        <v>-795110</v>
      </c>
      <c r="AP16" s="315">
        <v>-4410</v>
      </c>
      <c r="AQ16" s="316">
        <v>-5358</v>
      </c>
      <c r="AR16" s="317">
        <v>-17.7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12752612</v>
      </c>
      <c r="AP17" s="315">
        <v>70728</v>
      </c>
      <c r="AQ17" s="316">
        <v>64852</v>
      </c>
      <c r="AR17" s="317">
        <v>9.1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519</v>
      </c>
      <c r="AL21" s="1186"/>
      <c r="AM21" s="1186"/>
      <c r="AN21" s="1187"/>
      <c r="AO21" s="327">
        <v>7.12</v>
      </c>
      <c r="AP21" s="328">
        <v>6.62</v>
      </c>
      <c r="AQ21" s="329">
        <v>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520</v>
      </c>
      <c r="AL22" s="1186"/>
      <c r="AM22" s="1186"/>
      <c r="AN22" s="1187"/>
      <c r="AO22" s="332">
        <v>98.5</v>
      </c>
      <c r="AP22" s="333">
        <v>99.3</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524</v>
      </c>
      <c r="AL32" s="1177"/>
      <c r="AM32" s="1177"/>
      <c r="AN32" s="1178"/>
      <c r="AO32" s="342">
        <v>5919538</v>
      </c>
      <c r="AP32" s="342">
        <v>32831</v>
      </c>
      <c r="AQ32" s="343">
        <v>36009</v>
      </c>
      <c r="AR32" s="344">
        <v>-8.8000000000000007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525</v>
      </c>
      <c r="AL33" s="1177"/>
      <c r="AM33" s="1177"/>
      <c r="AN33" s="1178"/>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526</v>
      </c>
      <c r="AL34" s="1177"/>
      <c r="AM34" s="1177"/>
      <c r="AN34" s="1178"/>
      <c r="AO34" s="342" t="s">
        <v>511</v>
      </c>
      <c r="AP34" s="342" t="s">
        <v>511</v>
      </c>
      <c r="AQ34" s="343">
        <v>32</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527</v>
      </c>
      <c r="AL35" s="1177"/>
      <c r="AM35" s="1177"/>
      <c r="AN35" s="1178"/>
      <c r="AO35" s="342">
        <v>480784</v>
      </c>
      <c r="AP35" s="342">
        <v>2667</v>
      </c>
      <c r="AQ35" s="343">
        <v>11361</v>
      </c>
      <c r="AR35" s="344">
        <v>-76.5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528</v>
      </c>
      <c r="AL36" s="1177"/>
      <c r="AM36" s="1177"/>
      <c r="AN36" s="1178"/>
      <c r="AO36" s="342">
        <v>193127</v>
      </c>
      <c r="AP36" s="342">
        <v>1071</v>
      </c>
      <c r="AQ36" s="343">
        <v>521</v>
      </c>
      <c r="AR36" s="344">
        <v>105.6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529</v>
      </c>
      <c r="AL37" s="1177"/>
      <c r="AM37" s="1177"/>
      <c r="AN37" s="1178"/>
      <c r="AO37" s="342" t="s">
        <v>511</v>
      </c>
      <c r="AP37" s="342" t="s">
        <v>511</v>
      </c>
      <c r="AQ37" s="343">
        <v>742</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530</v>
      </c>
      <c r="AL38" s="1180"/>
      <c r="AM38" s="1180"/>
      <c r="AN38" s="1181"/>
      <c r="AO38" s="345" t="s">
        <v>511</v>
      </c>
      <c r="AP38" s="345" t="s">
        <v>511</v>
      </c>
      <c r="AQ38" s="346">
        <v>1</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531</v>
      </c>
      <c r="AL39" s="1180"/>
      <c r="AM39" s="1180"/>
      <c r="AN39" s="1181"/>
      <c r="AO39" s="342">
        <v>-940718</v>
      </c>
      <c r="AP39" s="342">
        <v>-5217</v>
      </c>
      <c r="AQ39" s="343">
        <v>-6512</v>
      </c>
      <c r="AR39" s="344">
        <v>-19.899999999999999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532</v>
      </c>
      <c r="AL40" s="1177"/>
      <c r="AM40" s="1177"/>
      <c r="AN40" s="1178"/>
      <c r="AO40" s="342">
        <v>-5804973</v>
      </c>
      <c r="AP40" s="342">
        <v>-32195</v>
      </c>
      <c r="AQ40" s="343">
        <v>-33153</v>
      </c>
      <c r="AR40" s="344">
        <v>-2.9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295</v>
      </c>
      <c r="AL41" s="1183"/>
      <c r="AM41" s="1183"/>
      <c r="AN41" s="1184"/>
      <c r="AO41" s="342">
        <v>-152242</v>
      </c>
      <c r="AP41" s="342">
        <v>-844</v>
      </c>
      <c r="AQ41" s="343">
        <v>9001</v>
      </c>
      <c r="AR41" s="344">
        <v>-109.4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501</v>
      </c>
      <c r="AN49" s="1171" t="s">
        <v>536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11119397</v>
      </c>
      <c r="AN51" s="364">
        <v>58852</v>
      </c>
      <c r="AO51" s="365">
        <v>-16.5</v>
      </c>
      <c r="AP51" s="366">
        <v>46504</v>
      </c>
      <c r="AQ51" s="367">
        <v>-15.3</v>
      </c>
      <c r="AR51" s="368">
        <v>-1.2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4562640</v>
      </c>
      <c r="AN52" s="372">
        <v>24149</v>
      </c>
      <c r="AO52" s="373">
        <v>-24.6</v>
      </c>
      <c r="AP52" s="374">
        <v>19984</v>
      </c>
      <c r="AQ52" s="375">
        <v>-21.8</v>
      </c>
      <c r="AR52" s="376">
        <v>-2.8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13601051</v>
      </c>
      <c r="AN53" s="364">
        <v>72860</v>
      </c>
      <c r="AO53" s="365">
        <v>23.8</v>
      </c>
      <c r="AP53" s="366">
        <v>52496</v>
      </c>
      <c r="AQ53" s="367">
        <v>12.9</v>
      </c>
      <c r="AR53" s="368">
        <v>10.9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6732935</v>
      </c>
      <c r="AN54" s="372">
        <v>36068</v>
      </c>
      <c r="AO54" s="373">
        <v>49.4</v>
      </c>
      <c r="AP54" s="374">
        <v>29467</v>
      </c>
      <c r="AQ54" s="375">
        <v>47.5</v>
      </c>
      <c r="AR54" s="376">
        <v>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20572457</v>
      </c>
      <c r="AN55" s="364">
        <v>111459</v>
      </c>
      <c r="AO55" s="365">
        <v>53</v>
      </c>
      <c r="AP55" s="366">
        <v>52619</v>
      </c>
      <c r="AQ55" s="367">
        <v>0.2</v>
      </c>
      <c r="AR55" s="368">
        <v>52.8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13330630</v>
      </c>
      <c r="AN56" s="372">
        <v>72224</v>
      </c>
      <c r="AO56" s="373">
        <v>100.2</v>
      </c>
      <c r="AP56" s="374">
        <v>31149</v>
      </c>
      <c r="AQ56" s="375">
        <v>5.7</v>
      </c>
      <c r="AR56" s="376">
        <v>94.5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13081712</v>
      </c>
      <c r="AN57" s="364">
        <v>71723</v>
      </c>
      <c r="AO57" s="365">
        <v>-35.700000000000003</v>
      </c>
      <c r="AP57" s="366">
        <v>51875</v>
      </c>
      <c r="AQ57" s="367">
        <v>-1.4</v>
      </c>
      <c r="AR57" s="368">
        <v>-34.299999999999997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6380421</v>
      </c>
      <c r="AN58" s="372">
        <v>34982</v>
      </c>
      <c r="AO58" s="373">
        <v>-51.6</v>
      </c>
      <c r="AP58" s="374">
        <v>29372</v>
      </c>
      <c r="AQ58" s="375">
        <v>-5.7</v>
      </c>
      <c r="AR58" s="376">
        <v>-45.9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17170367</v>
      </c>
      <c r="AN59" s="364">
        <v>95230</v>
      </c>
      <c r="AO59" s="365">
        <v>32.799999999999997</v>
      </c>
      <c r="AP59" s="366">
        <v>48064</v>
      </c>
      <c r="AQ59" s="367">
        <v>-7.3</v>
      </c>
      <c r="AR59" s="368">
        <v>40.1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10572734</v>
      </c>
      <c r="AN60" s="372">
        <v>58638</v>
      </c>
      <c r="AO60" s="373">
        <v>67.599999999999994</v>
      </c>
      <c r="AP60" s="374">
        <v>30373</v>
      </c>
      <c r="AQ60" s="375">
        <v>3.4</v>
      </c>
      <c r="AR60" s="376">
        <v>64.2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15108997</v>
      </c>
      <c r="AN61" s="379">
        <v>82025</v>
      </c>
      <c r="AO61" s="380">
        <v>11.5</v>
      </c>
      <c r="AP61" s="381">
        <v>50312</v>
      </c>
      <c r="AQ61" s="382">
        <v>-2.2000000000000002</v>
      </c>
      <c r="AR61" s="368">
        <v>13.7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8315872</v>
      </c>
      <c r="AN62" s="372">
        <v>45212</v>
      </c>
      <c r="AO62" s="373">
        <v>28.2</v>
      </c>
      <c r="AP62" s="374">
        <v>28069</v>
      </c>
      <c r="AQ62" s="375">
        <v>5.8</v>
      </c>
      <c r="AR62" s="376">
        <v>22.4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0kXoN+s9fPFbiXMapOo04mH5K4xslOg0xdX3hoAP+pV5jjPBO95O46vI+QPI5j2H/0kfZOuQlfPTk8zNEuxjQ==" saltValue="cyCKDDoruqhkeclYQ+oh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p25LaTdOjIJC30+uDRToNgnIiQ8JlUEhFGixAIvKHw3KFvfHyWDpzkVivhg7Zk59y4KWcQVY67RL4S00I8VIg==" saltValue="liVBa+mIQStem8VUz9W5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DaD/xuj5AlfUnkq+j5xgR84e7M/QGw+IIMNY0qx5v+GXiR4MXmM3S+pc/ojyjUjsi/dZxtVLeok/WgCw42MIA==" saltValue="8yu4fNlrfeHR0XU1yTzQ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12.56</v>
      </c>
      <c r="G47" s="12">
        <v>16.78</v>
      </c>
      <c r="H47" s="12">
        <v>14.47</v>
      </c>
      <c r="I47" s="12">
        <v>13.6</v>
      </c>
      <c r="J47" s="13">
        <v>13.41</v>
      </c>
    </row>
    <row r="48" spans="2:10" ht="57.75" customHeight="1" x14ac:dyDescent="0.15">
      <c r="B48" s="14"/>
      <c r="C48" s="1196" t="s">
        <v>4</v>
      </c>
      <c r="D48" s="1196"/>
      <c r="E48" s="1197"/>
      <c r="F48" s="15">
        <v>7.66</v>
      </c>
      <c r="G48" s="16">
        <v>9.73</v>
      </c>
      <c r="H48" s="16">
        <v>7.1</v>
      </c>
      <c r="I48" s="16">
        <v>10.54</v>
      </c>
      <c r="J48" s="17">
        <v>8.51</v>
      </c>
    </row>
    <row r="49" spans="2:10" ht="57.75" customHeight="1" thickBot="1" x14ac:dyDescent="0.2">
      <c r="B49" s="18"/>
      <c r="C49" s="1198" t="s">
        <v>5</v>
      </c>
      <c r="D49" s="1198"/>
      <c r="E49" s="1199"/>
      <c r="F49" s="19" t="s">
        <v>557</v>
      </c>
      <c r="G49" s="20">
        <v>6.58</v>
      </c>
      <c r="H49" s="20" t="s">
        <v>558</v>
      </c>
      <c r="I49" s="20">
        <v>2.72</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v8JrZFeC+M6bQZC4XNnA8u4NRY6RoeafpKnjloOByaqHO4Rwx5mC25X4ZoV/CTJx5xINgVu+1FJJ8mr68W2A==" saltValue="oSt999dbLF/m9KYE2fQOk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560</v>
      </c>
      <c r="D34" s="1206"/>
      <c r="E34" s="1207"/>
      <c r="F34" s="32">
        <v>7.66</v>
      </c>
      <c r="G34" s="33">
        <v>9.7200000000000006</v>
      </c>
      <c r="H34" s="33">
        <v>7.1</v>
      </c>
      <c r="I34" s="33">
        <v>10.53</v>
      </c>
      <c r="J34" s="34">
        <v>8.5</v>
      </c>
      <c r="K34" s="22"/>
      <c r="L34" s="22"/>
      <c r="M34" s="22"/>
      <c r="N34" s="22"/>
      <c r="O34" s="22"/>
      <c r="P34" s="22"/>
    </row>
    <row r="35" spans="1:16" ht="39" customHeight="1" x14ac:dyDescent="0.15">
      <c r="A35" s="22"/>
      <c r="B35" s="35"/>
      <c r="C35" s="1200" t="s">
        <v>561</v>
      </c>
      <c r="D35" s="1201"/>
      <c r="E35" s="1202"/>
      <c r="F35" s="36">
        <v>5.48</v>
      </c>
      <c r="G35" s="37">
        <v>5.68</v>
      </c>
      <c r="H35" s="37">
        <v>5.95</v>
      </c>
      <c r="I35" s="37">
        <v>5.87</v>
      </c>
      <c r="J35" s="38">
        <v>5.22</v>
      </c>
      <c r="K35" s="22"/>
      <c r="L35" s="22"/>
      <c r="M35" s="22"/>
      <c r="N35" s="22"/>
      <c r="O35" s="22"/>
      <c r="P35" s="22"/>
    </row>
    <row r="36" spans="1:16" ht="39" customHeight="1" x14ac:dyDescent="0.15">
      <c r="A36" s="22"/>
      <c r="B36" s="35"/>
      <c r="C36" s="1200" t="s">
        <v>562</v>
      </c>
      <c r="D36" s="1201"/>
      <c r="E36" s="1202"/>
      <c r="F36" s="36">
        <v>0.89</v>
      </c>
      <c r="G36" s="37">
        <v>1.9</v>
      </c>
      <c r="H36" s="37">
        <v>1.33</v>
      </c>
      <c r="I36" s="37">
        <v>1.48</v>
      </c>
      <c r="J36" s="38">
        <v>0.51</v>
      </c>
      <c r="K36" s="22"/>
      <c r="L36" s="22"/>
      <c r="M36" s="22"/>
      <c r="N36" s="22"/>
      <c r="O36" s="22"/>
      <c r="P36" s="22"/>
    </row>
    <row r="37" spans="1:16" ht="39" customHeight="1" x14ac:dyDescent="0.15">
      <c r="A37" s="22"/>
      <c r="B37" s="35"/>
      <c r="C37" s="1200" t="s">
        <v>563</v>
      </c>
      <c r="D37" s="1201"/>
      <c r="E37" s="1202"/>
      <c r="F37" s="36">
        <v>0.43</v>
      </c>
      <c r="G37" s="37">
        <v>0.33</v>
      </c>
      <c r="H37" s="37">
        <v>0.32</v>
      </c>
      <c r="I37" s="37">
        <v>0.25</v>
      </c>
      <c r="J37" s="38">
        <v>0.28000000000000003</v>
      </c>
      <c r="K37" s="22"/>
      <c r="L37" s="22"/>
      <c r="M37" s="22"/>
      <c r="N37" s="22"/>
      <c r="O37" s="22"/>
      <c r="P37" s="22"/>
    </row>
    <row r="38" spans="1:16" ht="39" customHeight="1" x14ac:dyDescent="0.15">
      <c r="A38" s="22"/>
      <c r="B38" s="35"/>
      <c r="C38" s="1200" t="s">
        <v>564</v>
      </c>
      <c r="D38" s="1201"/>
      <c r="E38" s="1202"/>
      <c r="F38" s="36">
        <v>0.38</v>
      </c>
      <c r="G38" s="37">
        <v>0.19</v>
      </c>
      <c r="H38" s="37">
        <v>0.02</v>
      </c>
      <c r="I38" s="37">
        <v>1.23</v>
      </c>
      <c r="J38" s="38">
        <v>0.02</v>
      </c>
      <c r="K38" s="22"/>
      <c r="L38" s="22"/>
      <c r="M38" s="22"/>
      <c r="N38" s="22"/>
      <c r="O38" s="22"/>
      <c r="P38" s="22"/>
    </row>
    <row r="39" spans="1:16" ht="39" customHeight="1" x14ac:dyDescent="0.15">
      <c r="A39" s="22"/>
      <c r="B39" s="35"/>
      <c r="C39" s="1200" t="s">
        <v>565</v>
      </c>
      <c r="D39" s="1201"/>
      <c r="E39" s="1202"/>
      <c r="F39" s="36">
        <v>0</v>
      </c>
      <c r="G39" s="37">
        <v>0.02</v>
      </c>
      <c r="H39" s="37">
        <v>0.02</v>
      </c>
      <c r="I39" s="37">
        <v>0.02</v>
      </c>
      <c r="J39" s="38">
        <v>0.01</v>
      </c>
      <c r="K39" s="22"/>
      <c r="L39" s="22"/>
      <c r="M39" s="22"/>
      <c r="N39" s="22"/>
      <c r="O39" s="22"/>
      <c r="P39" s="22"/>
    </row>
    <row r="40" spans="1:16" ht="39" customHeight="1" x14ac:dyDescent="0.15">
      <c r="A40" s="22"/>
      <c r="B40" s="35"/>
      <c r="C40" s="1200" t="s">
        <v>566</v>
      </c>
      <c r="D40" s="1201"/>
      <c r="E40" s="1202"/>
      <c r="F40" s="36">
        <v>0</v>
      </c>
      <c r="G40" s="37">
        <v>0</v>
      </c>
      <c r="H40" s="37">
        <v>0</v>
      </c>
      <c r="I40" s="37">
        <v>0</v>
      </c>
      <c r="J40" s="38">
        <v>0</v>
      </c>
      <c r="K40" s="22"/>
      <c r="L40" s="22"/>
      <c r="M40" s="22"/>
      <c r="N40" s="22"/>
      <c r="O40" s="22"/>
      <c r="P40" s="22"/>
    </row>
    <row r="41" spans="1:16" ht="39" customHeight="1" x14ac:dyDescent="0.15">
      <c r="A41" s="22"/>
      <c r="B41" s="35"/>
      <c r="C41" s="1200" t="s">
        <v>567</v>
      </c>
      <c r="D41" s="1201"/>
      <c r="E41" s="1202"/>
      <c r="F41" s="36">
        <v>0</v>
      </c>
      <c r="G41" s="37">
        <v>0</v>
      </c>
      <c r="H41" s="37">
        <v>0</v>
      </c>
      <c r="I41" s="37">
        <v>0</v>
      </c>
      <c r="J41" s="38">
        <v>0</v>
      </c>
      <c r="K41" s="22"/>
      <c r="L41" s="22"/>
      <c r="M41" s="22"/>
      <c r="N41" s="22"/>
      <c r="O41" s="22"/>
      <c r="P41" s="22"/>
    </row>
    <row r="42" spans="1:16" ht="39" customHeight="1" x14ac:dyDescent="0.15">
      <c r="A42" s="22"/>
      <c r="B42" s="39"/>
      <c r="C42" s="1200" t="s">
        <v>568</v>
      </c>
      <c r="D42" s="1201"/>
      <c r="E42" s="1202"/>
      <c r="F42" s="36" t="s">
        <v>511</v>
      </c>
      <c r="G42" s="37" t="s">
        <v>511</v>
      </c>
      <c r="H42" s="37" t="s">
        <v>511</v>
      </c>
      <c r="I42" s="37" t="s">
        <v>511</v>
      </c>
      <c r="J42" s="38" t="s">
        <v>511</v>
      </c>
      <c r="K42" s="22"/>
      <c r="L42" s="22"/>
      <c r="M42" s="22"/>
      <c r="N42" s="22"/>
      <c r="O42" s="22"/>
      <c r="P42" s="22"/>
    </row>
    <row r="43" spans="1:16" ht="39" customHeight="1" thickBot="1" x14ac:dyDescent="0.2">
      <c r="A43" s="22"/>
      <c r="B43" s="40"/>
      <c r="C43" s="1203" t="s">
        <v>569</v>
      </c>
      <c r="D43" s="1204"/>
      <c r="E43" s="1205"/>
      <c r="F43" s="41">
        <v>0.18</v>
      </c>
      <c r="G43" s="42">
        <v>0.04</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IPqzFVfjqM4z66/qGWEL8nwl06LVF6tfuZ2TpSTsnmtHMH1xyQklnb7o1tr51c2DkiSmBFf8uNbCPOYtJkVsg==" saltValue="Vo0qb7H8uGYIZciBT5s1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6219</v>
      </c>
      <c r="L45" s="60">
        <v>5740</v>
      </c>
      <c r="M45" s="60">
        <v>5454</v>
      </c>
      <c r="N45" s="60">
        <v>5717</v>
      </c>
      <c r="O45" s="61">
        <v>5920</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511</v>
      </c>
      <c r="L46" s="64" t="s">
        <v>511</v>
      </c>
      <c r="M46" s="64" t="s">
        <v>511</v>
      </c>
      <c r="N46" s="64" t="s">
        <v>511</v>
      </c>
      <c r="O46" s="65" t="s">
        <v>511</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511</v>
      </c>
      <c r="L47" s="64" t="s">
        <v>511</v>
      </c>
      <c r="M47" s="64" t="s">
        <v>511</v>
      </c>
      <c r="N47" s="64" t="s">
        <v>511</v>
      </c>
      <c r="O47" s="65" t="s">
        <v>511</v>
      </c>
      <c r="P47" s="48"/>
      <c r="Q47" s="48"/>
      <c r="R47" s="48"/>
      <c r="S47" s="48"/>
      <c r="T47" s="48"/>
      <c r="U47" s="48"/>
    </row>
    <row r="48" spans="1:21" ht="30.75" customHeight="1" x14ac:dyDescent="0.15">
      <c r="A48" s="48"/>
      <c r="B48" s="1228"/>
      <c r="C48" s="1229"/>
      <c r="D48" s="62"/>
      <c r="E48" s="1210" t="s">
        <v>14</v>
      </c>
      <c r="F48" s="1210"/>
      <c r="G48" s="1210"/>
      <c r="H48" s="1210"/>
      <c r="I48" s="1210"/>
      <c r="J48" s="1211"/>
      <c r="K48" s="63">
        <v>627</v>
      </c>
      <c r="L48" s="64">
        <v>636</v>
      </c>
      <c r="M48" s="64">
        <v>494</v>
      </c>
      <c r="N48" s="64">
        <v>386</v>
      </c>
      <c r="O48" s="65">
        <v>481</v>
      </c>
      <c r="P48" s="48"/>
      <c r="Q48" s="48"/>
      <c r="R48" s="48"/>
      <c r="S48" s="48"/>
      <c r="T48" s="48"/>
      <c r="U48" s="48"/>
    </row>
    <row r="49" spans="1:21" ht="30.75" customHeight="1" x14ac:dyDescent="0.15">
      <c r="A49" s="48"/>
      <c r="B49" s="1228"/>
      <c r="C49" s="1229"/>
      <c r="D49" s="62"/>
      <c r="E49" s="1210" t="s">
        <v>15</v>
      </c>
      <c r="F49" s="1210"/>
      <c r="G49" s="1210"/>
      <c r="H49" s="1210"/>
      <c r="I49" s="1210"/>
      <c r="J49" s="1211"/>
      <c r="K49" s="63">
        <v>728</v>
      </c>
      <c r="L49" s="64">
        <v>741</v>
      </c>
      <c r="M49" s="64">
        <v>289</v>
      </c>
      <c r="N49" s="64">
        <v>249</v>
      </c>
      <c r="O49" s="65">
        <v>193</v>
      </c>
      <c r="P49" s="48"/>
      <c r="Q49" s="48"/>
      <c r="R49" s="48"/>
      <c r="S49" s="48"/>
      <c r="T49" s="48"/>
      <c r="U49" s="48"/>
    </row>
    <row r="50" spans="1:21" ht="30.75" customHeight="1" x14ac:dyDescent="0.15">
      <c r="A50" s="48"/>
      <c r="B50" s="1228"/>
      <c r="C50" s="1229"/>
      <c r="D50" s="62"/>
      <c r="E50" s="1210" t="s">
        <v>16</v>
      </c>
      <c r="F50" s="1210"/>
      <c r="G50" s="1210"/>
      <c r="H50" s="1210"/>
      <c r="I50" s="1210"/>
      <c r="J50" s="1211"/>
      <c r="K50" s="63" t="s">
        <v>511</v>
      </c>
      <c r="L50" s="64" t="s">
        <v>511</v>
      </c>
      <c r="M50" s="64" t="s">
        <v>511</v>
      </c>
      <c r="N50" s="64" t="s">
        <v>511</v>
      </c>
      <c r="O50" s="65" t="s">
        <v>511</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511</v>
      </c>
      <c r="L51" s="64" t="s">
        <v>511</v>
      </c>
      <c r="M51" s="64" t="s">
        <v>511</v>
      </c>
      <c r="N51" s="64" t="s">
        <v>511</v>
      </c>
      <c r="O51" s="65" t="s">
        <v>511</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7741</v>
      </c>
      <c r="L52" s="64">
        <v>7483</v>
      </c>
      <c r="M52" s="64">
        <v>6836</v>
      </c>
      <c r="N52" s="64">
        <v>6728</v>
      </c>
      <c r="O52" s="65">
        <v>6746</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-167</v>
      </c>
      <c r="L53" s="69">
        <v>-366</v>
      </c>
      <c r="M53" s="69">
        <v>-599</v>
      </c>
      <c r="N53" s="69">
        <v>-376</v>
      </c>
      <c r="O53" s="70">
        <v>-152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603</v>
      </c>
      <c r="L57" s="83" t="s">
        <v>603</v>
      </c>
      <c r="M57" s="83" t="s">
        <v>603</v>
      </c>
      <c r="N57" s="83" t="s">
        <v>604</v>
      </c>
      <c r="O57" s="84" t="s">
        <v>603</v>
      </c>
    </row>
    <row r="58" spans="1:21" ht="31.5" customHeight="1" thickBot="1" x14ac:dyDescent="0.2">
      <c r="B58" s="1218"/>
      <c r="C58" s="1219"/>
      <c r="D58" s="1223" t="s">
        <v>26</v>
      </c>
      <c r="E58" s="1224"/>
      <c r="F58" s="1224"/>
      <c r="G58" s="1224"/>
      <c r="H58" s="1224"/>
      <c r="I58" s="1224"/>
      <c r="J58" s="1225"/>
      <c r="K58" s="85" t="s">
        <v>603</v>
      </c>
      <c r="L58" s="86" t="s">
        <v>603</v>
      </c>
      <c r="M58" s="86" t="s">
        <v>603</v>
      </c>
      <c r="N58" s="86" t="s">
        <v>603</v>
      </c>
      <c r="O58" s="87" t="s">
        <v>603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mz7GqyexubLlrcSNke6SmXUeS2rdSjTSzcTToW5ODAJZnPkH+1MpxFXwEGNc2y4PLllYKpTp8P0eOWQKNOLbA==" saltValue="EAi8Jwyt5aZGHL0gpNkx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552</v>
      </c>
      <c r="J40" s="99" t="s">
        <v>553</v>
      </c>
      <c r="K40" s="99" t="s">
        <v>554</v>
      </c>
      <c r="L40" s="99" t="s">
        <v>555</v>
      </c>
      <c r="M40" s="100" t="s">
        <v>556</v>
      </c>
    </row>
    <row r="41" spans="2:13" ht="27.75" customHeight="1" x14ac:dyDescent="0.15">
      <c r="B41" s="1246" t="s">
        <v>29</v>
      </c>
      <c r="C41" s="1247"/>
      <c r="D41" s="101"/>
      <c r="E41" s="1248" t="s">
        <v>30</v>
      </c>
      <c r="F41" s="1248"/>
      <c r="G41" s="1248"/>
      <c r="H41" s="1249"/>
      <c r="I41" s="102">
        <v>49539</v>
      </c>
      <c r="J41" s="103">
        <v>51117</v>
      </c>
      <c r="K41" s="103">
        <v>55728</v>
      </c>
      <c r="L41" s="103">
        <v>56257</v>
      </c>
      <c r="M41" s="104">
        <v>58825</v>
      </c>
    </row>
    <row r="42" spans="2:13" ht="27.75" customHeight="1" x14ac:dyDescent="0.15">
      <c r="B42" s="1236"/>
      <c r="C42" s="1237"/>
      <c r="D42" s="105"/>
      <c r="E42" s="1240" t="s">
        <v>31</v>
      </c>
      <c r="F42" s="1240"/>
      <c r="G42" s="1240"/>
      <c r="H42" s="1241"/>
      <c r="I42" s="106">
        <v>163</v>
      </c>
      <c r="J42" s="107">
        <v>493</v>
      </c>
      <c r="K42" s="107">
        <v>632</v>
      </c>
      <c r="L42" s="107">
        <v>219</v>
      </c>
      <c r="M42" s="108">
        <v>410</v>
      </c>
    </row>
    <row r="43" spans="2:13" ht="27.75" customHeight="1" x14ac:dyDescent="0.15">
      <c r="B43" s="1236"/>
      <c r="C43" s="1237"/>
      <c r="D43" s="105"/>
      <c r="E43" s="1240" t="s">
        <v>32</v>
      </c>
      <c r="F43" s="1240"/>
      <c r="G43" s="1240"/>
      <c r="H43" s="1241"/>
      <c r="I43" s="106">
        <v>8195</v>
      </c>
      <c r="J43" s="107">
        <v>6708</v>
      </c>
      <c r="K43" s="107">
        <v>4653</v>
      </c>
      <c r="L43" s="107">
        <v>3955</v>
      </c>
      <c r="M43" s="108">
        <v>3355</v>
      </c>
    </row>
    <row r="44" spans="2:13" ht="27.75" customHeight="1" x14ac:dyDescent="0.15">
      <c r="B44" s="1236"/>
      <c r="C44" s="1237"/>
      <c r="D44" s="105"/>
      <c r="E44" s="1240" t="s">
        <v>33</v>
      </c>
      <c r="F44" s="1240"/>
      <c r="G44" s="1240"/>
      <c r="H44" s="1241"/>
      <c r="I44" s="106">
        <v>5344</v>
      </c>
      <c r="J44" s="107">
        <v>4932</v>
      </c>
      <c r="K44" s="107">
        <v>3603</v>
      </c>
      <c r="L44" s="107">
        <v>2441</v>
      </c>
      <c r="M44" s="108">
        <v>1339</v>
      </c>
    </row>
    <row r="45" spans="2:13" ht="27.75" customHeight="1" x14ac:dyDescent="0.15">
      <c r="B45" s="1236"/>
      <c r="C45" s="1237"/>
      <c r="D45" s="105"/>
      <c r="E45" s="1240" t="s">
        <v>34</v>
      </c>
      <c r="F45" s="1240"/>
      <c r="G45" s="1240"/>
      <c r="H45" s="1241"/>
      <c r="I45" s="106">
        <v>15482</v>
      </c>
      <c r="J45" s="107">
        <v>14535</v>
      </c>
      <c r="K45" s="107">
        <v>14399</v>
      </c>
      <c r="L45" s="107">
        <v>14365</v>
      </c>
      <c r="M45" s="108">
        <v>14105</v>
      </c>
    </row>
    <row r="46" spans="2:13" ht="27.75" customHeight="1" x14ac:dyDescent="0.15">
      <c r="B46" s="1236"/>
      <c r="C46" s="1237"/>
      <c r="D46" s="109"/>
      <c r="E46" s="1240" t="s">
        <v>35</v>
      </c>
      <c r="F46" s="1240"/>
      <c r="G46" s="1240"/>
      <c r="H46" s="1241"/>
      <c r="I46" s="106" t="s">
        <v>511</v>
      </c>
      <c r="J46" s="107">
        <v>23</v>
      </c>
      <c r="K46" s="107">
        <v>30</v>
      </c>
      <c r="L46" s="107" t="s">
        <v>511</v>
      </c>
      <c r="M46" s="108" t="s">
        <v>511</v>
      </c>
    </row>
    <row r="47" spans="2:13" ht="27.75" customHeight="1" x14ac:dyDescent="0.15">
      <c r="B47" s="1236"/>
      <c r="C47" s="1237"/>
      <c r="D47" s="110"/>
      <c r="E47" s="1250" t="s">
        <v>36</v>
      </c>
      <c r="F47" s="1251"/>
      <c r="G47" s="1251"/>
      <c r="H47" s="1252"/>
      <c r="I47" s="106" t="s">
        <v>511</v>
      </c>
      <c r="J47" s="107" t="s">
        <v>511</v>
      </c>
      <c r="K47" s="107" t="s">
        <v>511</v>
      </c>
      <c r="L47" s="107" t="s">
        <v>511</v>
      </c>
      <c r="M47" s="108" t="s">
        <v>511</v>
      </c>
    </row>
    <row r="48" spans="2:13" ht="27.75" customHeight="1" x14ac:dyDescent="0.15">
      <c r="B48" s="1236"/>
      <c r="C48" s="1237"/>
      <c r="D48" s="105"/>
      <c r="E48" s="1240" t="s">
        <v>37</v>
      </c>
      <c r="F48" s="1240"/>
      <c r="G48" s="1240"/>
      <c r="H48" s="1241"/>
      <c r="I48" s="106" t="s">
        <v>511</v>
      </c>
      <c r="J48" s="107" t="s">
        <v>511</v>
      </c>
      <c r="K48" s="107" t="s">
        <v>511</v>
      </c>
      <c r="L48" s="107" t="s">
        <v>511</v>
      </c>
      <c r="M48" s="108" t="s">
        <v>511</v>
      </c>
    </row>
    <row r="49" spans="2:13" ht="27.75" customHeight="1" x14ac:dyDescent="0.15">
      <c r="B49" s="1238"/>
      <c r="C49" s="1239"/>
      <c r="D49" s="105"/>
      <c r="E49" s="1240" t="s">
        <v>38</v>
      </c>
      <c r="F49" s="1240"/>
      <c r="G49" s="1240"/>
      <c r="H49" s="1241"/>
      <c r="I49" s="106" t="s">
        <v>511</v>
      </c>
      <c r="J49" s="107" t="s">
        <v>511</v>
      </c>
      <c r="K49" s="107" t="s">
        <v>511</v>
      </c>
      <c r="L49" s="107" t="s">
        <v>511</v>
      </c>
      <c r="M49" s="108" t="s">
        <v>511</v>
      </c>
    </row>
    <row r="50" spans="2:13" ht="27.75" customHeight="1" x14ac:dyDescent="0.15">
      <c r="B50" s="1234" t="s">
        <v>39</v>
      </c>
      <c r="C50" s="1235"/>
      <c r="D50" s="111"/>
      <c r="E50" s="1240" t="s">
        <v>40</v>
      </c>
      <c r="F50" s="1240"/>
      <c r="G50" s="1240"/>
      <c r="H50" s="1241"/>
      <c r="I50" s="106">
        <v>23347</v>
      </c>
      <c r="J50" s="107">
        <v>26096</v>
      </c>
      <c r="K50" s="107">
        <v>26646</v>
      </c>
      <c r="L50" s="107">
        <v>25672</v>
      </c>
      <c r="M50" s="108">
        <v>24699</v>
      </c>
    </row>
    <row r="51" spans="2:13" ht="27.75" customHeight="1" x14ac:dyDescent="0.15">
      <c r="B51" s="1236"/>
      <c r="C51" s="1237"/>
      <c r="D51" s="105"/>
      <c r="E51" s="1240" t="s">
        <v>41</v>
      </c>
      <c r="F51" s="1240"/>
      <c r="G51" s="1240"/>
      <c r="H51" s="1241"/>
      <c r="I51" s="106">
        <v>14386</v>
      </c>
      <c r="J51" s="107">
        <v>13160</v>
      </c>
      <c r="K51" s="107">
        <v>11234</v>
      </c>
      <c r="L51" s="107">
        <v>9491</v>
      </c>
      <c r="M51" s="108">
        <v>7704</v>
      </c>
    </row>
    <row r="52" spans="2:13" ht="27.75" customHeight="1" x14ac:dyDescent="0.15">
      <c r="B52" s="1238"/>
      <c r="C52" s="1239"/>
      <c r="D52" s="105"/>
      <c r="E52" s="1240" t="s">
        <v>42</v>
      </c>
      <c r="F52" s="1240"/>
      <c r="G52" s="1240"/>
      <c r="H52" s="1241"/>
      <c r="I52" s="106">
        <v>58813</v>
      </c>
      <c r="J52" s="107">
        <v>61327</v>
      </c>
      <c r="K52" s="107">
        <v>64463</v>
      </c>
      <c r="L52" s="107">
        <v>64913</v>
      </c>
      <c r="M52" s="108">
        <v>65811</v>
      </c>
    </row>
    <row r="53" spans="2:13" ht="27.75" customHeight="1" thickBot="1" x14ac:dyDescent="0.2">
      <c r="B53" s="1242" t="s">
        <v>43</v>
      </c>
      <c r="C53" s="1243"/>
      <c r="D53" s="112"/>
      <c r="E53" s="1244" t="s">
        <v>44</v>
      </c>
      <c r="F53" s="1244"/>
      <c r="G53" s="1244"/>
      <c r="H53" s="1245"/>
      <c r="I53" s="113">
        <v>-17823</v>
      </c>
      <c r="J53" s="114">
        <v>-22776</v>
      </c>
      <c r="K53" s="114">
        <v>-23296</v>
      </c>
      <c r="L53" s="114">
        <v>-22840</v>
      </c>
      <c r="M53" s="115">
        <v>-20180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Zs3mASXF7l2Ad0eILxy9SqD+UverMpcElUx7HWbfWHUwh6CJ+48bajgNDFq6G0rtGI027Ug7523FLToSMJRag==" saltValue="LCgZ4drUGywGsPjp/MCe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1" t="s">
        <v>47</v>
      </c>
      <c r="D55" s="1261"/>
      <c r="E55" s="1262"/>
      <c r="F55" s="127">
        <v>5551</v>
      </c>
      <c r="G55" s="127">
        <v>5267</v>
      </c>
      <c r="H55" s="128">
        <v>5148</v>
      </c>
    </row>
    <row r="56" spans="2:8" ht="52.5" customHeight="1" x14ac:dyDescent="0.15">
      <c r="B56" s="129"/>
      <c r="C56" s="1263" t="s">
        <v>48</v>
      </c>
      <c r="D56" s="1263"/>
      <c r="E56" s="1264"/>
      <c r="F56" s="130">
        <v>13105</v>
      </c>
      <c r="G56" s="130">
        <v>12418</v>
      </c>
      <c r="H56" s="131">
        <v>9958</v>
      </c>
    </row>
    <row r="57" spans="2:8" ht="53.25" customHeight="1" x14ac:dyDescent="0.15">
      <c r="B57" s="129"/>
      <c r="C57" s="1265" t="s">
        <v>49</v>
      </c>
      <c r="D57" s="1265"/>
      <c r="E57" s="1266"/>
      <c r="F57" s="132">
        <v>7900</v>
      </c>
      <c r="G57" s="132">
        <v>7775</v>
      </c>
      <c r="H57" s="133">
        <v>8515</v>
      </c>
    </row>
    <row r="58" spans="2:8" ht="45.75" customHeight="1" x14ac:dyDescent="0.15">
      <c r="B58" s="134"/>
      <c r="C58" s="1253" t="s">
        <v>594</v>
      </c>
      <c r="D58" s="1254"/>
      <c r="E58" s="1255"/>
      <c r="F58" s="135">
        <v>3322</v>
      </c>
      <c r="G58" s="135">
        <v>3508</v>
      </c>
      <c r="H58" s="136">
        <v>4180</v>
      </c>
    </row>
    <row r="59" spans="2:8" ht="45.75" customHeight="1" x14ac:dyDescent="0.15">
      <c r="B59" s="134"/>
      <c r="C59" s="1253" t="s">
        <v>595</v>
      </c>
      <c r="D59" s="1254"/>
      <c r="E59" s="1255"/>
      <c r="F59" s="135">
        <v>1776</v>
      </c>
      <c r="G59" s="135">
        <v>1777</v>
      </c>
      <c r="H59" s="136">
        <v>1778</v>
      </c>
    </row>
    <row r="60" spans="2:8" ht="45.75" customHeight="1" x14ac:dyDescent="0.15">
      <c r="B60" s="134"/>
      <c r="C60" s="1253" t="s">
        <v>596</v>
      </c>
      <c r="D60" s="1254"/>
      <c r="E60" s="1255"/>
      <c r="F60" s="135">
        <v>670</v>
      </c>
      <c r="G60" s="135">
        <v>704</v>
      </c>
      <c r="H60" s="136">
        <v>690</v>
      </c>
    </row>
    <row r="61" spans="2:8" ht="45.75" customHeight="1" x14ac:dyDescent="0.15">
      <c r="B61" s="134"/>
      <c r="C61" s="1253" t="s">
        <v>597</v>
      </c>
      <c r="D61" s="1254"/>
      <c r="E61" s="1255"/>
      <c r="F61" s="135">
        <v>0</v>
      </c>
      <c r="G61" s="135">
        <v>0</v>
      </c>
      <c r="H61" s="136">
        <v>536</v>
      </c>
    </row>
    <row r="62" spans="2:8" ht="45.75" customHeight="1" thickBot="1" x14ac:dyDescent="0.2">
      <c r="B62" s="137"/>
      <c r="C62" s="1256" t="s">
        <v>598</v>
      </c>
      <c r="D62" s="1257"/>
      <c r="E62" s="1258"/>
      <c r="F62" s="138">
        <v>762</v>
      </c>
      <c r="G62" s="138">
        <v>616</v>
      </c>
      <c r="H62" s="139">
        <v>247</v>
      </c>
    </row>
    <row r="63" spans="2:8" ht="52.5" customHeight="1" thickBot="1" x14ac:dyDescent="0.2">
      <c r="B63" s="140"/>
      <c r="C63" s="1259" t="s">
        <v>50</v>
      </c>
      <c r="D63" s="1259"/>
      <c r="E63" s="1260"/>
      <c r="F63" s="141">
        <v>26555</v>
      </c>
      <c r="G63" s="141">
        <v>25459</v>
      </c>
      <c r="H63" s="142">
        <v>23621</v>
      </c>
    </row>
    <row r="64" spans="2:8" ht="15" customHeight="1" x14ac:dyDescent="0.15"/>
    <row r="65" ht="0" hidden="1" customHeight="1" x14ac:dyDescent="0.15"/>
    <row r="66" ht="0" hidden="1" customHeight="1" x14ac:dyDescent="0.15"/>
  </sheetData>
  <sheetProtection algorithmName="SHA-512" hashValue="PzT4OuR3TjB0MIDjW8xKfvv2i+eHjA7y2QLvsxvonrAncqn/EyXwxuz3FxaohJEm29JjZY3uC7dlEgJ1RBVf4A==" saltValue="v9yjyLwrJLtG5gOrSZcA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549</v>
      </c>
      <c r="G2" s="156"/>
      <c r="H2" s="157"/>
    </row>
    <row r="3" spans="1:8" x14ac:dyDescent="0.15">
      <c r="A3" s="153" t="s">
        <v>542</v>
      </c>
      <c r="B3" s="158"/>
      <c r="C3" s="159"/>
      <c r="D3" s="160">
        <v>58852</v>
      </c>
      <c r="E3" s="161"/>
      <c r="F3" s="162">
        <v>46504</v>
      </c>
      <c r="G3" s="163"/>
      <c r="H3" s="164"/>
    </row>
    <row r="4" spans="1:8" x14ac:dyDescent="0.15">
      <c r="A4" s="165"/>
      <c r="B4" s="166"/>
      <c r="C4" s="167"/>
      <c r="D4" s="168">
        <v>24149</v>
      </c>
      <c r="E4" s="169"/>
      <c r="F4" s="170">
        <v>19984</v>
      </c>
      <c r="G4" s="171"/>
      <c r="H4" s="172"/>
    </row>
    <row r="5" spans="1:8" x14ac:dyDescent="0.15">
      <c r="A5" s="153" t="s">
        <v>544</v>
      </c>
      <c r="B5" s="158"/>
      <c r="C5" s="159"/>
      <c r="D5" s="160">
        <v>72860</v>
      </c>
      <c r="E5" s="161"/>
      <c r="F5" s="162">
        <v>52496</v>
      </c>
      <c r="G5" s="163"/>
      <c r="H5" s="164"/>
    </row>
    <row r="6" spans="1:8" x14ac:dyDescent="0.15">
      <c r="A6" s="165"/>
      <c r="B6" s="166"/>
      <c r="C6" s="167"/>
      <c r="D6" s="168">
        <v>36068</v>
      </c>
      <c r="E6" s="169"/>
      <c r="F6" s="170">
        <v>29467</v>
      </c>
      <c r="G6" s="171"/>
      <c r="H6" s="172"/>
    </row>
    <row r="7" spans="1:8" x14ac:dyDescent="0.15">
      <c r="A7" s="153" t="s">
        <v>545</v>
      </c>
      <c r="B7" s="158"/>
      <c r="C7" s="159"/>
      <c r="D7" s="160">
        <v>111459</v>
      </c>
      <c r="E7" s="161"/>
      <c r="F7" s="162">
        <v>52619</v>
      </c>
      <c r="G7" s="163"/>
      <c r="H7" s="164"/>
    </row>
    <row r="8" spans="1:8" x14ac:dyDescent="0.15">
      <c r="A8" s="165"/>
      <c r="B8" s="166"/>
      <c r="C8" s="167"/>
      <c r="D8" s="168">
        <v>72224</v>
      </c>
      <c r="E8" s="169"/>
      <c r="F8" s="170">
        <v>31149</v>
      </c>
      <c r="G8" s="171"/>
      <c r="H8" s="172"/>
    </row>
    <row r="9" spans="1:8" x14ac:dyDescent="0.15">
      <c r="A9" s="153" t="s">
        <v>546</v>
      </c>
      <c r="B9" s="158"/>
      <c r="C9" s="159"/>
      <c r="D9" s="160">
        <v>71723</v>
      </c>
      <c r="E9" s="161"/>
      <c r="F9" s="162">
        <v>51875</v>
      </c>
      <c r="G9" s="163"/>
      <c r="H9" s="164"/>
    </row>
    <row r="10" spans="1:8" x14ac:dyDescent="0.15">
      <c r="A10" s="165"/>
      <c r="B10" s="166"/>
      <c r="C10" s="167"/>
      <c r="D10" s="168">
        <v>34982</v>
      </c>
      <c r="E10" s="169"/>
      <c r="F10" s="170">
        <v>29372</v>
      </c>
      <c r="G10" s="171"/>
      <c r="H10" s="172"/>
    </row>
    <row r="11" spans="1:8" x14ac:dyDescent="0.15">
      <c r="A11" s="153" t="s">
        <v>547</v>
      </c>
      <c r="B11" s="158"/>
      <c r="C11" s="159"/>
      <c r="D11" s="160">
        <v>95230</v>
      </c>
      <c r="E11" s="161"/>
      <c r="F11" s="162">
        <v>48064</v>
      </c>
      <c r="G11" s="163"/>
      <c r="H11" s="164"/>
    </row>
    <row r="12" spans="1:8" x14ac:dyDescent="0.15">
      <c r="A12" s="165"/>
      <c r="B12" s="166"/>
      <c r="C12" s="173"/>
      <c r="D12" s="168">
        <v>58638</v>
      </c>
      <c r="E12" s="169"/>
      <c r="F12" s="170">
        <v>30373</v>
      </c>
      <c r="G12" s="171"/>
      <c r="H12" s="172"/>
    </row>
    <row r="13" spans="1:8" x14ac:dyDescent="0.15">
      <c r="A13" s="153"/>
      <c r="B13" s="158"/>
      <c r="C13" s="174"/>
      <c r="D13" s="175">
        <v>82025</v>
      </c>
      <c r="E13" s="176"/>
      <c r="F13" s="177">
        <v>50312</v>
      </c>
      <c r="G13" s="178"/>
      <c r="H13" s="164"/>
    </row>
    <row r="14" spans="1:8" x14ac:dyDescent="0.15">
      <c r="A14" s="165"/>
      <c r="B14" s="166"/>
      <c r="C14" s="167"/>
      <c r="D14" s="168">
        <v>45212</v>
      </c>
      <c r="E14" s="169"/>
      <c r="F14" s="170">
        <v>28069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7.66</v>
      </c>
      <c r="C19" s="179">
        <f>ROUND(VALUE(SUBSTITUTE(実質収支比率等に係る経年分析!G$48,"▲","-")),2)</f>
        <v>9.73</v>
      </c>
      <c r="D19" s="179">
        <f>ROUND(VALUE(SUBSTITUTE(実質収支比率等に係る経年分析!H$48,"▲","-")),2)</f>
        <v>7.1</v>
      </c>
      <c r="E19" s="179">
        <f>ROUND(VALUE(SUBSTITUTE(実質収支比率等に係る経年分析!I$48,"▲","-")),2)</f>
        <v>10.54</v>
      </c>
      <c r="F19" s="179">
        <f>ROUND(VALUE(SUBSTITUTE(実質収支比率等に係る経年分析!J$48,"▲","-")),2)</f>
        <v>8.51</v>
      </c>
    </row>
    <row r="20" spans="1:11" x14ac:dyDescent="0.15">
      <c r="A20" s="179" t="s">
        <v>54</v>
      </c>
      <c r="B20" s="179">
        <f>ROUND(VALUE(SUBSTITUTE(実質収支比率等に係る経年分析!F$47,"▲","-")),2)</f>
        <v>12.56</v>
      </c>
      <c r="C20" s="179">
        <f>ROUND(VALUE(SUBSTITUTE(実質収支比率等に係る経年分析!G$47,"▲","-")),2)</f>
        <v>16.78</v>
      </c>
      <c r="D20" s="179">
        <f>ROUND(VALUE(SUBSTITUTE(実質収支比率等に係る経年分析!H$47,"▲","-")),2)</f>
        <v>14.47</v>
      </c>
      <c r="E20" s="179">
        <f>ROUND(VALUE(SUBSTITUTE(実質収支比率等に係る経年分析!I$47,"▲","-")),2)</f>
        <v>13.6</v>
      </c>
      <c r="F20" s="179">
        <f>ROUND(VALUE(SUBSTITUTE(実質収支比率等に係る経年分析!J$47,"▲","-")),2)</f>
        <v>13.41</v>
      </c>
    </row>
    <row r="21" spans="1:11" x14ac:dyDescent="0.15">
      <c r="A21" s="179" t="s">
        <v>55</v>
      </c>
      <c r="B21" s="179">
        <f>IF(ISNUMBER(VALUE(SUBSTITUTE(実質収支比率等に係る経年分析!F$49,"▲","-"))),ROUND(VALUE(SUBSTITUTE(実質収支比率等に係る経年分析!F$49,"▲","-")),2),NA())</f>
        <v>-0.75</v>
      </c>
      <c r="C21" s="179">
        <f>IF(ISNUMBER(VALUE(SUBSTITUTE(実質収支比率等に係る経年分析!G$49,"▲","-"))),ROUND(VALUE(SUBSTITUTE(実質収支比率等に係る経年分析!G$49,"▲","-")),2),NA())</f>
        <v>6.58</v>
      </c>
      <c r="D21" s="179">
        <f>IF(ISNUMBER(VALUE(SUBSTITUTE(実質収支比率等に係る経年分析!H$49,"▲","-"))),ROUND(VALUE(SUBSTITUTE(実質収支比率等に係る経年分析!H$49,"▲","-")),2),NA())</f>
        <v>-5.29</v>
      </c>
      <c r="E21" s="179">
        <f>IF(ISNUMBER(VALUE(SUBSTITUTE(実質収支比率等に係る経年分析!I$49,"▲","-"))),ROUND(VALUE(SUBSTITUTE(実質収支比率等に係る経年分析!I$49,"▲","-")),2),NA())</f>
        <v>2.72</v>
      </c>
      <c r="F21" s="179">
        <f>IF(ISNUMBER(VALUE(SUBSTITUTE(実質収支比率等に係る経年分析!J$49,"▲","-"))),ROUND(VALUE(SUBSTITUTE(実質収支比率等に係る経年分析!J$49,"▲","-")),2),NA())</f>
        <v>-2.4300000000000002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戸別合併処理浄化槽事業特別会計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0.28000000000000003</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5.22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9.7200000000000006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10.53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7741</v>
      </c>
      <c r="E42" s="181"/>
      <c r="F42" s="181"/>
      <c r="G42" s="181">
        <f>'実質公債費比率（分子）の構造'!L$52</f>
        <v>7483</v>
      </c>
      <c r="H42" s="181"/>
      <c r="I42" s="181"/>
      <c r="J42" s="181">
        <f>'実質公債費比率（分子）の構造'!M$52</f>
        <v>6836</v>
      </c>
      <c r="K42" s="181"/>
      <c r="L42" s="181"/>
      <c r="M42" s="181">
        <f>'実質公債費比率（分子）の構造'!N$52</f>
        <v>6728</v>
      </c>
      <c r="N42" s="181"/>
      <c r="O42" s="181"/>
      <c r="P42" s="181">
        <f>'実質公債費比率（分子）の構造'!O$52</f>
        <v>6746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728</v>
      </c>
      <c r="C45" s="181"/>
      <c r="D45" s="181"/>
      <c r="E45" s="181">
        <f>'実質公債費比率（分子）の構造'!L$49</f>
        <v>741</v>
      </c>
      <c r="F45" s="181"/>
      <c r="G45" s="181"/>
      <c r="H45" s="181">
        <f>'実質公債費比率（分子）の構造'!M$49</f>
        <v>289</v>
      </c>
      <c r="I45" s="181"/>
      <c r="J45" s="181"/>
      <c r="K45" s="181">
        <f>'実質公債費比率（分子）の構造'!N$49</f>
        <v>249</v>
      </c>
      <c r="L45" s="181"/>
      <c r="M45" s="181"/>
      <c r="N45" s="181">
        <f>'実質公債費比率（分子）の構造'!O$49</f>
        <v>193</v>
      </c>
      <c r="O45" s="181"/>
      <c r="P45" s="181"/>
    </row>
    <row r="46" spans="1:16" x14ac:dyDescent="0.15">
      <c r="A46" s="181" t="s">
        <v>66</v>
      </c>
      <c r="B46" s="181">
        <f>'実質公債費比率（分子）の構造'!K$48</f>
        <v>627</v>
      </c>
      <c r="C46" s="181"/>
      <c r="D46" s="181"/>
      <c r="E46" s="181">
        <f>'実質公債費比率（分子）の構造'!L$48</f>
        <v>636</v>
      </c>
      <c r="F46" s="181"/>
      <c r="G46" s="181"/>
      <c r="H46" s="181">
        <f>'実質公債費比率（分子）の構造'!M$48</f>
        <v>494</v>
      </c>
      <c r="I46" s="181"/>
      <c r="J46" s="181"/>
      <c r="K46" s="181">
        <f>'実質公債費比率（分子）の構造'!N$48</f>
        <v>386</v>
      </c>
      <c r="L46" s="181"/>
      <c r="M46" s="181"/>
      <c r="N46" s="181">
        <f>'実質公債費比率（分子）の構造'!O$48</f>
        <v>481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6219</v>
      </c>
      <c r="C49" s="181"/>
      <c r="D49" s="181"/>
      <c r="E49" s="181">
        <f>'実質公債費比率（分子）の構造'!L$45</f>
        <v>5740</v>
      </c>
      <c r="F49" s="181"/>
      <c r="G49" s="181"/>
      <c r="H49" s="181">
        <f>'実質公債費比率（分子）の構造'!M$45</f>
        <v>5454</v>
      </c>
      <c r="I49" s="181"/>
      <c r="J49" s="181"/>
      <c r="K49" s="181">
        <f>'実質公債費比率（分子）の構造'!N$45</f>
        <v>5717</v>
      </c>
      <c r="L49" s="181"/>
      <c r="M49" s="181"/>
      <c r="N49" s="181">
        <f>'実質公債費比率（分子）の構造'!O$45</f>
        <v>5920</v>
      </c>
      <c r="O49" s="181"/>
      <c r="P49" s="181"/>
    </row>
    <row r="50" spans="1:16" x14ac:dyDescent="0.15">
      <c r="A50" s="181" t="s">
        <v>70</v>
      </c>
      <c r="B50" s="181" t="e">
        <f>NA()</f>
        <v>#N/A</v>
      </c>
      <c r="C50" s="181">
        <f>IF(ISNUMBER('実質公債費比率（分子）の構造'!K$53),'実質公債費比率（分子）の構造'!K$53,NA())</f>
        <v>-167</v>
      </c>
      <c r="D50" s="181" t="e">
        <f>NA()</f>
        <v>#N/A</v>
      </c>
      <c r="E50" s="181" t="e">
        <f>NA()</f>
        <v>#N/A</v>
      </c>
      <c r="F50" s="181">
        <f>IF(ISNUMBER('実質公債費比率（分子）の構造'!L$53),'実質公債費比率（分子）の構造'!L$53,NA())</f>
        <v>-366</v>
      </c>
      <c r="G50" s="181" t="e">
        <f>NA()</f>
        <v>#N/A</v>
      </c>
      <c r="H50" s="181" t="e">
        <f>NA()</f>
        <v>#N/A</v>
      </c>
      <c r="I50" s="181">
        <f>IF(ISNUMBER('実質公債費比率（分子）の構造'!M$53),'実質公債費比率（分子）の構造'!M$53,NA())</f>
        <v>-599</v>
      </c>
      <c r="J50" s="181" t="e">
        <f>NA()</f>
        <v>#N/A</v>
      </c>
      <c r="K50" s="181" t="e">
        <f>NA()</f>
        <v>#N/A</v>
      </c>
      <c r="L50" s="181">
        <f>IF(ISNUMBER('実質公債費比率（分子）の構造'!N$53),'実質公債費比率（分子）の構造'!N$53,NA())</f>
        <v>-376</v>
      </c>
      <c r="M50" s="181" t="e">
        <f>NA()</f>
        <v>#N/A</v>
      </c>
      <c r="N50" s="181" t="e">
        <f>NA()</f>
        <v>#N/A</v>
      </c>
      <c r="O50" s="181">
        <f>IF(ISNUMBER('実質公債費比率（分子）の構造'!O$53),'実質公債費比率（分子）の構造'!O$53,NA())</f>
        <v>-152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58813</v>
      </c>
      <c r="E56" s="180"/>
      <c r="F56" s="180"/>
      <c r="G56" s="180">
        <f>'将来負担比率（分子）の構造'!J$52</f>
        <v>61327</v>
      </c>
      <c r="H56" s="180"/>
      <c r="I56" s="180"/>
      <c r="J56" s="180">
        <f>'将来負担比率（分子）の構造'!K$52</f>
        <v>64463</v>
      </c>
      <c r="K56" s="180"/>
      <c r="L56" s="180"/>
      <c r="M56" s="180">
        <f>'将来負担比率（分子）の構造'!L$52</f>
        <v>64913</v>
      </c>
      <c r="N56" s="180"/>
      <c r="O56" s="180"/>
      <c r="P56" s="180">
        <f>'将来負担比率（分子）の構造'!M$52</f>
        <v>65811</v>
      </c>
    </row>
    <row r="57" spans="1:16" x14ac:dyDescent="0.15">
      <c r="A57" s="180" t="s">
        <v>41</v>
      </c>
      <c r="B57" s="180"/>
      <c r="C57" s="180"/>
      <c r="D57" s="180">
        <f>'将来負担比率（分子）の構造'!I$51</f>
        <v>14386</v>
      </c>
      <c r="E57" s="180"/>
      <c r="F57" s="180"/>
      <c r="G57" s="180">
        <f>'将来負担比率（分子）の構造'!J$51</f>
        <v>13160</v>
      </c>
      <c r="H57" s="180"/>
      <c r="I57" s="180"/>
      <c r="J57" s="180">
        <f>'将来負担比率（分子）の構造'!K$51</f>
        <v>11234</v>
      </c>
      <c r="K57" s="180"/>
      <c r="L57" s="180"/>
      <c r="M57" s="180">
        <f>'将来負担比率（分子）の構造'!L$51</f>
        <v>9491</v>
      </c>
      <c r="N57" s="180"/>
      <c r="O57" s="180"/>
      <c r="P57" s="180">
        <f>'将来負担比率（分子）の構造'!M$51</f>
        <v>7704</v>
      </c>
    </row>
    <row r="58" spans="1:16" x14ac:dyDescent="0.15">
      <c r="A58" s="180" t="s">
        <v>40</v>
      </c>
      <c r="B58" s="180"/>
      <c r="C58" s="180"/>
      <c r="D58" s="180">
        <f>'将来負担比率（分子）の構造'!I$50</f>
        <v>23347</v>
      </c>
      <c r="E58" s="180"/>
      <c r="F58" s="180"/>
      <c r="G58" s="180">
        <f>'将来負担比率（分子）の構造'!J$50</f>
        <v>26096</v>
      </c>
      <c r="H58" s="180"/>
      <c r="I58" s="180"/>
      <c r="J58" s="180">
        <f>'将来負担比率（分子）の構造'!K$50</f>
        <v>26646</v>
      </c>
      <c r="K58" s="180"/>
      <c r="L58" s="180"/>
      <c r="M58" s="180">
        <f>'将来負担比率（分子）の構造'!L$50</f>
        <v>25672</v>
      </c>
      <c r="N58" s="180"/>
      <c r="O58" s="180"/>
      <c r="P58" s="180">
        <f>'将来負担比率（分子）の構造'!M$50</f>
        <v>24699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f>'将来負担比率（分子）の構造'!J$46</f>
        <v>23</v>
      </c>
      <c r="F61" s="180"/>
      <c r="G61" s="180"/>
      <c r="H61" s="180">
        <f>'将来負担比率（分子）の構造'!K$46</f>
        <v>30</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15482</v>
      </c>
      <c r="C62" s="180"/>
      <c r="D62" s="180"/>
      <c r="E62" s="180">
        <f>'将来負担比率（分子）の構造'!J$45</f>
        <v>14535</v>
      </c>
      <c r="F62" s="180"/>
      <c r="G62" s="180"/>
      <c r="H62" s="180">
        <f>'将来負担比率（分子）の構造'!K$45</f>
        <v>14399</v>
      </c>
      <c r="I62" s="180"/>
      <c r="J62" s="180"/>
      <c r="K62" s="180">
        <f>'将来負担比率（分子）の構造'!L$45</f>
        <v>14365</v>
      </c>
      <c r="L62" s="180"/>
      <c r="M62" s="180"/>
      <c r="N62" s="180">
        <f>'将来負担比率（分子）の構造'!M$45</f>
        <v>14105</v>
      </c>
      <c r="O62" s="180"/>
      <c r="P62" s="180"/>
    </row>
    <row r="63" spans="1:16" x14ac:dyDescent="0.15">
      <c r="A63" s="180" t="s">
        <v>33</v>
      </c>
      <c r="B63" s="180">
        <f>'将来負担比率（分子）の構造'!I$44</f>
        <v>5344</v>
      </c>
      <c r="C63" s="180"/>
      <c r="D63" s="180"/>
      <c r="E63" s="180">
        <f>'将来負担比率（分子）の構造'!J$44</f>
        <v>4932</v>
      </c>
      <c r="F63" s="180"/>
      <c r="G63" s="180"/>
      <c r="H63" s="180">
        <f>'将来負担比率（分子）の構造'!K$44</f>
        <v>3603</v>
      </c>
      <c r="I63" s="180"/>
      <c r="J63" s="180"/>
      <c r="K63" s="180">
        <f>'将来負担比率（分子）の構造'!L$44</f>
        <v>2441</v>
      </c>
      <c r="L63" s="180"/>
      <c r="M63" s="180"/>
      <c r="N63" s="180">
        <f>'将来負担比率（分子）の構造'!M$44</f>
        <v>1339</v>
      </c>
      <c r="O63" s="180"/>
      <c r="P63" s="180"/>
    </row>
    <row r="64" spans="1:16" x14ac:dyDescent="0.15">
      <c r="A64" s="180" t="s">
        <v>32</v>
      </c>
      <c r="B64" s="180">
        <f>'将来負担比率（分子）の構造'!I$43</f>
        <v>8195</v>
      </c>
      <c r="C64" s="180"/>
      <c r="D64" s="180"/>
      <c r="E64" s="180">
        <f>'将来負担比率（分子）の構造'!J$43</f>
        <v>6708</v>
      </c>
      <c r="F64" s="180"/>
      <c r="G64" s="180"/>
      <c r="H64" s="180">
        <f>'将来負担比率（分子）の構造'!K$43</f>
        <v>4653</v>
      </c>
      <c r="I64" s="180"/>
      <c r="J64" s="180"/>
      <c r="K64" s="180">
        <f>'将来負担比率（分子）の構造'!L$43</f>
        <v>3955</v>
      </c>
      <c r="L64" s="180"/>
      <c r="M64" s="180"/>
      <c r="N64" s="180">
        <f>'将来負担比率（分子）の構造'!M$43</f>
        <v>3355</v>
      </c>
      <c r="O64" s="180"/>
      <c r="P64" s="180"/>
    </row>
    <row r="65" spans="1:16" x14ac:dyDescent="0.15">
      <c r="A65" s="180" t="s">
        <v>31</v>
      </c>
      <c r="B65" s="180">
        <f>'将来負担比率（分子）の構造'!I$42</f>
        <v>163</v>
      </c>
      <c r="C65" s="180"/>
      <c r="D65" s="180"/>
      <c r="E65" s="180">
        <f>'将来負担比率（分子）の構造'!J$42</f>
        <v>493</v>
      </c>
      <c r="F65" s="180"/>
      <c r="G65" s="180"/>
      <c r="H65" s="180">
        <f>'将来負担比率（分子）の構造'!K$42</f>
        <v>632</v>
      </c>
      <c r="I65" s="180"/>
      <c r="J65" s="180"/>
      <c r="K65" s="180">
        <f>'将来負担比率（分子）の構造'!L$42</f>
        <v>219</v>
      </c>
      <c r="L65" s="180"/>
      <c r="M65" s="180"/>
      <c r="N65" s="180">
        <f>'将来負担比率（分子）の構造'!M$42</f>
        <v>410</v>
      </c>
      <c r="O65" s="180"/>
      <c r="P65" s="180"/>
    </row>
    <row r="66" spans="1:16" x14ac:dyDescent="0.15">
      <c r="A66" s="180" t="s">
        <v>30</v>
      </c>
      <c r="B66" s="180">
        <f>'将来負担比率（分子）の構造'!I$41</f>
        <v>49539</v>
      </c>
      <c r="C66" s="180"/>
      <c r="D66" s="180"/>
      <c r="E66" s="180">
        <f>'将来負担比率（分子）の構造'!J$41</f>
        <v>51117</v>
      </c>
      <c r="F66" s="180"/>
      <c r="G66" s="180"/>
      <c r="H66" s="180">
        <f>'将来負担比率（分子）の構造'!K$41</f>
        <v>55728</v>
      </c>
      <c r="I66" s="180"/>
      <c r="J66" s="180"/>
      <c r="K66" s="180">
        <f>'将来負担比率（分子）の構造'!L$41</f>
        <v>56257</v>
      </c>
      <c r="L66" s="180"/>
      <c r="M66" s="180"/>
      <c r="N66" s="180">
        <f>'将来負担比率（分子）の構造'!M$41</f>
        <v>58825</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5551</v>
      </c>
      <c r="C72" s="184">
        <f>基金残高に係る経年分析!G55</f>
        <v>5267</v>
      </c>
      <c r="D72" s="184">
        <f>基金残高に係る経年分析!H55</f>
        <v>5148</v>
      </c>
    </row>
    <row r="73" spans="1:16" x14ac:dyDescent="0.15">
      <c r="A73" s="183" t="s">
        <v>77</v>
      </c>
      <c r="B73" s="184">
        <f>基金残高に係る経年分析!F56</f>
        <v>13105</v>
      </c>
      <c r="C73" s="184">
        <f>基金残高に係る経年分析!G56</f>
        <v>12418</v>
      </c>
      <c r="D73" s="184">
        <f>基金残高に係る経年分析!H56</f>
        <v>9958</v>
      </c>
    </row>
    <row r="74" spans="1:16" x14ac:dyDescent="0.15">
      <c r="A74" s="183" t="s">
        <v>78</v>
      </c>
      <c r="B74" s="184">
        <f>基金残高に係る経年分析!F57</f>
        <v>7900</v>
      </c>
      <c r="C74" s="184">
        <f>基金残高に係る経年分析!G57</f>
        <v>7775</v>
      </c>
      <c r="D74" s="184">
        <f>基金残高に係る経年分析!H57</f>
        <v>8515</v>
      </c>
    </row>
  </sheetData>
  <sheetProtection algorithmName="SHA-512" hashValue="7N6pIww4Uww7sDN8XlkSiK+TwQx+Vttr7+q+AR67kEBcYtTHT+7SPQONQ/9anskByjFcPCbVGEds7dWQfT8I2w==" saltValue="r8nqqJ6Pb5+IVCXIFGfeE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2020-03-01T08:00:14Z</cp:lastPrinted>
  <dcterms:created xsi:type="dcterms:W3CDTF">2020-02-10T02:45:17Z</dcterms:created>
  <dcterms:modified xsi:type="dcterms:W3CDTF">2020-03-24T02:28:49Z</dcterms:modified>
  <cp:category/>
</cp:coreProperties>
</file>